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32"/>
  </bookViews>
  <sheets>
    <sheet name="C.2" sheetId="11" r:id="rId1"/>
    <sheet name="C.3" sheetId="12" r:id="rId2"/>
    <sheet name="C.4" sheetId="13" r:id="rId3"/>
    <sheet name="C.3.1" sheetId="14" r:id="rId4"/>
    <sheet name="C.4.1" sheetId="15" r:id="rId5"/>
    <sheet name="C.3.2" sheetId="16" r:id="rId6"/>
    <sheet name="C.4.2" sheetId="17" r:id="rId7"/>
    <sheet name="C.3.3" sheetId="18" r:id="rId8"/>
    <sheet name="C.4.3" sheetId="19" r:id="rId9"/>
    <sheet name="B.1" sheetId="2" r:id="rId10"/>
    <sheet name="B.2" sheetId="3" r:id="rId11"/>
    <sheet name="B.2.1" sheetId="4" r:id="rId12"/>
    <sheet name="B.2.2" sheetId="5" r:id="rId13"/>
    <sheet name="B.2.3" sheetId="6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I16" i="19" l="1"/>
  <c r="E16" i="19"/>
  <c r="J16" i="19"/>
  <c r="F16" i="19"/>
  <c r="K16" i="19"/>
  <c r="G16" i="19"/>
  <c r="C16" i="19"/>
  <c r="H16" i="19"/>
  <c r="D16" i="19"/>
  <c r="K8" i="19"/>
  <c r="J8" i="19"/>
  <c r="G8" i="19"/>
  <c r="F8" i="19"/>
  <c r="C8" i="19"/>
  <c r="H8" i="19"/>
  <c r="D8" i="19"/>
  <c r="I8" i="19"/>
  <c r="E8" i="19"/>
  <c r="J4" i="19"/>
  <c r="F4" i="19"/>
  <c r="K4" i="19"/>
  <c r="K26" i="19" s="1"/>
  <c r="G4" i="19"/>
  <c r="G26" i="19" s="1"/>
  <c r="C4" i="19"/>
  <c r="C26" i="19" s="1"/>
  <c r="H4" i="19"/>
  <c r="D4" i="19"/>
  <c r="I4" i="19"/>
  <c r="I26" i="19" s="1"/>
  <c r="E4" i="19"/>
  <c r="E26" i="19" s="1"/>
  <c r="Z20" i="18"/>
  <c r="Z19" i="18"/>
  <c r="H19" i="18"/>
  <c r="D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K19" i="18"/>
  <c r="J19" i="18"/>
  <c r="I19" i="18"/>
  <c r="G19" i="18"/>
  <c r="F19" i="18"/>
  <c r="E19" i="18"/>
  <c r="C19" i="18"/>
  <c r="Z4" i="18"/>
  <c r="I16" i="17"/>
  <c r="E16" i="17"/>
  <c r="K16" i="17"/>
  <c r="J16" i="17"/>
  <c r="G16" i="17"/>
  <c r="F16" i="17"/>
  <c r="C16" i="17"/>
  <c r="H16" i="17"/>
  <c r="D16" i="17"/>
  <c r="J8" i="17"/>
  <c r="F8" i="17"/>
  <c r="K8" i="17"/>
  <c r="H8" i="17"/>
  <c r="G8" i="17"/>
  <c r="D8" i="17"/>
  <c r="C8" i="17"/>
  <c r="I8" i="17"/>
  <c r="E8" i="17"/>
  <c r="J4" i="17"/>
  <c r="J26" i="17" s="1"/>
  <c r="F4" i="17"/>
  <c r="F26" i="17" s="1"/>
  <c r="K4" i="17"/>
  <c r="K26" i="17" s="1"/>
  <c r="G4" i="17"/>
  <c r="G26" i="17" s="1"/>
  <c r="C4" i="17"/>
  <c r="C26" i="17" s="1"/>
  <c r="H4" i="17"/>
  <c r="H26" i="17" s="1"/>
  <c r="D4" i="17"/>
  <c r="D26" i="17" s="1"/>
  <c r="I4" i="17"/>
  <c r="I26" i="17" s="1"/>
  <c r="E4" i="17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H19" i="16"/>
  <c r="D19" i="16"/>
  <c r="Z5" i="16"/>
  <c r="K19" i="16"/>
  <c r="J19" i="16"/>
  <c r="I19" i="16"/>
  <c r="G19" i="16"/>
  <c r="F19" i="16"/>
  <c r="E19" i="16"/>
  <c r="C19" i="16"/>
  <c r="Z4" i="16"/>
  <c r="J16" i="15"/>
  <c r="F16" i="15"/>
  <c r="K16" i="15"/>
  <c r="G16" i="15"/>
  <c r="C16" i="15"/>
  <c r="H16" i="15"/>
  <c r="D16" i="15"/>
  <c r="I16" i="15"/>
  <c r="E16" i="15"/>
  <c r="K8" i="15"/>
  <c r="G8" i="15"/>
  <c r="C8" i="15"/>
  <c r="I8" i="15"/>
  <c r="H8" i="15"/>
  <c r="E8" i="15"/>
  <c r="D8" i="15"/>
  <c r="J8" i="15"/>
  <c r="F8" i="15"/>
  <c r="K4" i="15"/>
  <c r="G4" i="15"/>
  <c r="G26" i="15" s="1"/>
  <c r="C4" i="15"/>
  <c r="C26" i="15" s="1"/>
  <c r="I4" i="15"/>
  <c r="H4" i="15"/>
  <c r="H26" i="15" s="1"/>
  <c r="E4" i="15"/>
  <c r="D4" i="15"/>
  <c r="D26" i="15" s="1"/>
  <c r="J4" i="15"/>
  <c r="J26" i="15" s="1"/>
  <c r="F4" i="15"/>
  <c r="F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I19" i="14"/>
  <c r="E19" i="14"/>
  <c r="Z5" i="14"/>
  <c r="K19" i="14"/>
  <c r="J19" i="14"/>
  <c r="H19" i="14"/>
  <c r="G19" i="14"/>
  <c r="F19" i="14"/>
  <c r="D19" i="14"/>
  <c r="C19" i="14"/>
  <c r="Z4" i="14"/>
  <c r="K16" i="13"/>
  <c r="G16" i="13"/>
  <c r="C16" i="13"/>
  <c r="I16" i="13"/>
  <c r="H16" i="13"/>
  <c r="E16" i="13"/>
  <c r="D16" i="13"/>
  <c r="J16" i="13"/>
  <c r="F16" i="13"/>
  <c r="I8" i="13"/>
  <c r="E8" i="13"/>
  <c r="J8" i="13"/>
  <c r="H8" i="13"/>
  <c r="F8" i="13"/>
  <c r="D8" i="13"/>
  <c r="K8" i="13"/>
  <c r="G8" i="13"/>
  <c r="C8" i="13"/>
  <c r="I4" i="13"/>
  <c r="E4" i="13"/>
  <c r="J4" i="13"/>
  <c r="H4" i="13"/>
  <c r="H26" i="13" s="1"/>
  <c r="F4" i="13"/>
  <c r="D4" i="13"/>
  <c r="D26" i="13" s="1"/>
  <c r="K4" i="13"/>
  <c r="G4" i="13"/>
  <c r="G26" i="13" s="1"/>
  <c r="C4" i="13"/>
  <c r="C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I15" i="11"/>
  <c r="E15" i="11"/>
  <c r="J4" i="11"/>
  <c r="F4" i="11"/>
  <c r="K4" i="11"/>
  <c r="G4" i="11"/>
  <c r="C4" i="11"/>
  <c r="K15" i="11"/>
  <c r="J15" i="11"/>
  <c r="H15" i="11"/>
  <c r="G15" i="11"/>
  <c r="F15" i="11"/>
  <c r="D15" i="11"/>
  <c r="C15" i="11"/>
  <c r="I4" i="11"/>
  <c r="E4" i="11"/>
  <c r="K81" i="6"/>
  <c r="G81" i="6"/>
  <c r="L81" i="6"/>
  <c r="H81" i="6"/>
  <c r="M81" i="6"/>
  <c r="J81" i="6"/>
  <c r="I81" i="6"/>
  <c r="F81" i="6"/>
  <c r="E81" i="6"/>
  <c r="J78" i="6"/>
  <c r="J77" i="6" s="1"/>
  <c r="F78" i="6"/>
  <c r="F77" i="6" s="1"/>
  <c r="K78" i="6"/>
  <c r="K77" i="6" s="1"/>
  <c r="G78" i="6"/>
  <c r="G77" i="6" s="1"/>
  <c r="M78" i="6"/>
  <c r="L78" i="6"/>
  <c r="L77" i="6" s="1"/>
  <c r="I78" i="6"/>
  <c r="H78" i="6"/>
  <c r="E78" i="6"/>
  <c r="M77" i="6"/>
  <c r="I77" i="6"/>
  <c r="E77" i="6"/>
  <c r="J73" i="6"/>
  <c r="F73" i="6"/>
  <c r="K73" i="6"/>
  <c r="G73" i="6"/>
  <c r="M73" i="6"/>
  <c r="L73" i="6"/>
  <c r="I73" i="6"/>
  <c r="H73" i="6"/>
  <c r="E73" i="6"/>
  <c r="J68" i="6"/>
  <c r="F68" i="6"/>
  <c r="K68" i="6"/>
  <c r="G68" i="6"/>
  <c r="M68" i="6"/>
  <c r="L68" i="6"/>
  <c r="I68" i="6"/>
  <c r="H68" i="6"/>
  <c r="E68" i="6"/>
  <c r="M65" i="6"/>
  <c r="M64" i="6" s="1"/>
  <c r="I65" i="6"/>
  <c r="I64" i="6" s="1"/>
  <c r="E65" i="6"/>
  <c r="E64" i="6" s="1"/>
  <c r="J65" i="6"/>
  <c r="J64" i="6" s="1"/>
  <c r="F65" i="6"/>
  <c r="F64" i="6" s="1"/>
  <c r="L65" i="6"/>
  <c r="K65" i="6"/>
  <c r="H65" i="6"/>
  <c r="G65" i="6"/>
  <c r="L64" i="6"/>
  <c r="H64" i="6"/>
  <c r="K59" i="6"/>
  <c r="G59" i="6"/>
  <c r="L59" i="6"/>
  <c r="H59" i="6"/>
  <c r="M59" i="6"/>
  <c r="J59" i="6"/>
  <c r="I59" i="6"/>
  <c r="F59" i="6"/>
  <c r="E59" i="6"/>
  <c r="J56" i="6"/>
  <c r="F56" i="6"/>
  <c r="K56" i="6"/>
  <c r="G56" i="6"/>
  <c r="M56" i="6"/>
  <c r="L56" i="6"/>
  <c r="I56" i="6"/>
  <c r="H56" i="6"/>
  <c r="E56" i="6"/>
  <c r="M53" i="6"/>
  <c r="M52" i="6" s="1"/>
  <c r="M51" i="6" s="1"/>
  <c r="I53" i="6"/>
  <c r="I52" i="6" s="1"/>
  <c r="I51" i="6" s="1"/>
  <c r="E53" i="6"/>
  <c r="E52" i="6" s="1"/>
  <c r="E51" i="6" s="1"/>
  <c r="J53" i="6"/>
  <c r="J52" i="6" s="1"/>
  <c r="J51" i="6" s="1"/>
  <c r="F53" i="6"/>
  <c r="F52" i="6" s="1"/>
  <c r="F51" i="6" s="1"/>
  <c r="L53" i="6"/>
  <c r="K53" i="6"/>
  <c r="H53" i="6"/>
  <c r="G53" i="6"/>
  <c r="L52" i="6"/>
  <c r="L51" i="6" s="1"/>
  <c r="H52" i="6"/>
  <c r="J47" i="6"/>
  <c r="F47" i="6"/>
  <c r="K47" i="6"/>
  <c r="G47" i="6"/>
  <c r="M47" i="6"/>
  <c r="L47" i="6"/>
  <c r="I47" i="6"/>
  <c r="H47" i="6"/>
  <c r="E47" i="6"/>
  <c r="J8" i="6"/>
  <c r="F8" i="6"/>
  <c r="M8" i="6"/>
  <c r="I8" i="6"/>
  <c r="E8" i="6"/>
  <c r="K8" i="6"/>
  <c r="G8" i="6"/>
  <c r="L8" i="6"/>
  <c r="H8" i="6"/>
  <c r="M5" i="6"/>
  <c r="M4" i="6" s="1"/>
  <c r="M92" i="6" s="1"/>
  <c r="I5" i="6"/>
  <c r="I4" i="6" s="1"/>
  <c r="I92" i="6" s="1"/>
  <c r="E5" i="6"/>
  <c r="E4" i="6" s="1"/>
  <c r="E92" i="6" s="1"/>
  <c r="J5" i="6"/>
  <c r="J4" i="6" s="1"/>
  <c r="F5" i="6"/>
  <c r="F4" i="6" s="1"/>
  <c r="L5" i="6"/>
  <c r="K5" i="6"/>
  <c r="K4" i="6" s="1"/>
  <c r="H5" i="6"/>
  <c r="G5" i="6"/>
  <c r="L4" i="6"/>
  <c r="L92" i="6" s="1"/>
  <c r="H4" i="6"/>
  <c r="L81" i="5"/>
  <c r="H81" i="5"/>
  <c r="M81" i="5"/>
  <c r="I81" i="5"/>
  <c r="E81" i="5"/>
  <c r="K81" i="5"/>
  <c r="J81" i="5"/>
  <c r="G81" i="5"/>
  <c r="F81" i="5"/>
  <c r="K78" i="5"/>
  <c r="K77" i="5" s="1"/>
  <c r="G78" i="5"/>
  <c r="G77" i="5" s="1"/>
  <c r="L78" i="5"/>
  <c r="L77" i="5" s="1"/>
  <c r="H78" i="5"/>
  <c r="H77" i="5" s="1"/>
  <c r="M78" i="5"/>
  <c r="M77" i="5" s="1"/>
  <c r="J78" i="5"/>
  <c r="I78" i="5"/>
  <c r="I77" i="5" s="1"/>
  <c r="F78" i="5"/>
  <c r="E78" i="5"/>
  <c r="E77" i="5" s="1"/>
  <c r="J77" i="5"/>
  <c r="F77" i="5"/>
  <c r="K73" i="5"/>
  <c r="G73" i="5"/>
  <c r="L73" i="5"/>
  <c r="H73" i="5"/>
  <c r="M73" i="5"/>
  <c r="J73" i="5"/>
  <c r="I73" i="5"/>
  <c r="F73" i="5"/>
  <c r="E73" i="5"/>
  <c r="K68" i="5"/>
  <c r="G68" i="5"/>
  <c r="L68" i="5"/>
  <c r="H68" i="5"/>
  <c r="M68" i="5"/>
  <c r="J68" i="5"/>
  <c r="I68" i="5"/>
  <c r="F68" i="5"/>
  <c r="E68" i="5"/>
  <c r="J65" i="5"/>
  <c r="J64" i="5" s="1"/>
  <c r="F65" i="5"/>
  <c r="F64" i="5" s="1"/>
  <c r="K65" i="5"/>
  <c r="K64" i="5" s="1"/>
  <c r="G65" i="5"/>
  <c r="G64" i="5" s="1"/>
  <c r="M65" i="5"/>
  <c r="L65" i="5"/>
  <c r="L64" i="5" s="1"/>
  <c r="I65" i="5"/>
  <c r="H65" i="5"/>
  <c r="E65" i="5"/>
  <c r="M64" i="5"/>
  <c r="I64" i="5"/>
  <c r="E64" i="5"/>
  <c r="L59" i="5"/>
  <c r="H59" i="5"/>
  <c r="M59" i="5"/>
  <c r="I59" i="5"/>
  <c r="E59" i="5"/>
  <c r="K59" i="5"/>
  <c r="J59" i="5"/>
  <c r="G59" i="5"/>
  <c r="F59" i="5"/>
  <c r="K56" i="5"/>
  <c r="G56" i="5"/>
  <c r="L56" i="5"/>
  <c r="H56" i="5"/>
  <c r="M56" i="5"/>
  <c r="J56" i="5"/>
  <c r="I56" i="5"/>
  <c r="F56" i="5"/>
  <c r="E56" i="5"/>
  <c r="J53" i="5"/>
  <c r="J52" i="5" s="1"/>
  <c r="J51" i="5" s="1"/>
  <c r="F53" i="5"/>
  <c r="F52" i="5" s="1"/>
  <c r="F51" i="5" s="1"/>
  <c r="K53" i="5"/>
  <c r="K52" i="5" s="1"/>
  <c r="K51" i="5" s="1"/>
  <c r="G53" i="5"/>
  <c r="G52" i="5" s="1"/>
  <c r="G51" i="5" s="1"/>
  <c r="M53" i="5"/>
  <c r="L53" i="5"/>
  <c r="L52" i="5" s="1"/>
  <c r="L51" i="5" s="1"/>
  <c r="I53" i="5"/>
  <c r="H53" i="5"/>
  <c r="H52" i="5" s="1"/>
  <c r="E53" i="5"/>
  <c r="M52" i="5"/>
  <c r="M51" i="5" s="1"/>
  <c r="I52" i="5"/>
  <c r="I51" i="5" s="1"/>
  <c r="E52" i="5"/>
  <c r="E51" i="5" s="1"/>
  <c r="K47" i="5"/>
  <c r="G47" i="5"/>
  <c r="L47" i="5"/>
  <c r="H47" i="5"/>
  <c r="M47" i="5"/>
  <c r="J47" i="5"/>
  <c r="I47" i="5"/>
  <c r="F47" i="5"/>
  <c r="E47" i="5"/>
  <c r="K8" i="5"/>
  <c r="G8" i="5"/>
  <c r="L8" i="5"/>
  <c r="J8" i="5"/>
  <c r="H8" i="5"/>
  <c r="F8" i="5"/>
  <c r="M8" i="5"/>
  <c r="I8" i="5"/>
  <c r="E8" i="5"/>
  <c r="J5" i="5"/>
  <c r="J4" i="5" s="1"/>
  <c r="F5" i="5"/>
  <c r="F4" i="5" s="1"/>
  <c r="M5" i="5"/>
  <c r="M4" i="5" s="1"/>
  <c r="K5" i="5"/>
  <c r="K4" i="5" s="1"/>
  <c r="I5" i="5"/>
  <c r="I4" i="5" s="1"/>
  <c r="I92" i="5" s="1"/>
  <c r="G5" i="5"/>
  <c r="G4" i="5" s="1"/>
  <c r="E5" i="5"/>
  <c r="E4" i="5" s="1"/>
  <c r="L5" i="5"/>
  <c r="L4" i="5" s="1"/>
  <c r="L92" i="5" s="1"/>
  <c r="H5" i="5"/>
  <c r="H4" i="5" s="1"/>
  <c r="M81" i="4"/>
  <c r="I81" i="4"/>
  <c r="E81" i="4"/>
  <c r="L81" i="4"/>
  <c r="J81" i="4"/>
  <c r="H81" i="4"/>
  <c r="F81" i="4"/>
  <c r="K81" i="4"/>
  <c r="G81" i="4"/>
  <c r="L78" i="4"/>
  <c r="H78" i="4"/>
  <c r="M78" i="4"/>
  <c r="K78" i="4"/>
  <c r="K77" i="4" s="1"/>
  <c r="I78" i="4"/>
  <c r="G78" i="4"/>
  <c r="G77" i="4" s="1"/>
  <c r="E78" i="4"/>
  <c r="J78" i="4"/>
  <c r="F78" i="4"/>
  <c r="L73" i="4"/>
  <c r="H73" i="4"/>
  <c r="M73" i="4"/>
  <c r="K73" i="4"/>
  <c r="I73" i="4"/>
  <c r="G73" i="4"/>
  <c r="E73" i="4"/>
  <c r="J73" i="4"/>
  <c r="F73" i="4"/>
  <c r="L68" i="4"/>
  <c r="H68" i="4"/>
  <c r="M68" i="4"/>
  <c r="K68" i="4"/>
  <c r="I68" i="4"/>
  <c r="G68" i="4"/>
  <c r="E68" i="4"/>
  <c r="J68" i="4"/>
  <c r="F68" i="4"/>
  <c r="K65" i="4"/>
  <c r="G65" i="4"/>
  <c r="L65" i="4"/>
  <c r="J65" i="4"/>
  <c r="J64" i="4" s="1"/>
  <c r="H65" i="4"/>
  <c r="F65" i="4"/>
  <c r="F64" i="4" s="1"/>
  <c r="M65" i="4"/>
  <c r="I65" i="4"/>
  <c r="I64" i="4" s="1"/>
  <c r="E65" i="4"/>
  <c r="M59" i="4"/>
  <c r="I59" i="4"/>
  <c r="E59" i="4"/>
  <c r="L59" i="4"/>
  <c r="J59" i="4"/>
  <c r="H59" i="4"/>
  <c r="F59" i="4"/>
  <c r="K59" i="4"/>
  <c r="G59" i="4"/>
  <c r="L56" i="4"/>
  <c r="H56" i="4"/>
  <c r="M56" i="4"/>
  <c r="K56" i="4"/>
  <c r="I56" i="4"/>
  <c r="G56" i="4"/>
  <c r="E56" i="4"/>
  <c r="J56" i="4"/>
  <c r="F56" i="4"/>
  <c r="K53" i="4"/>
  <c r="K52" i="4" s="1"/>
  <c r="G53" i="4"/>
  <c r="G52" i="4" s="1"/>
  <c r="L53" i="4"/>
  <c r="L52" i="4" s="1"/>
  <c r="J53" i="4"/>
  <c r="J52" i="4" s="1"/>
  <c r="J51" i="4" s="1"/>
  <c r="H53" i="4"/>
  <c r="H52" i="4" s="1"/>
  <c r="F53" i="4"/>
  <c r="F52" i="4" s="1"/>
  <c r="F51" i="4" s="1"/>
  <c r="M53" i="4"/>
  <c r="M52" i="4" s="1"/>
  <c r="I53" i="4"/>
  <c r="I52" i="4" s="1"/>
  <c r="E53" i="4"/>
  <c r="E52" i="4" s="1"/>
  <c r="L47" i="4"/>
  <c r="H47" i="4"/>
  <c r="M47" i="4"/>
  <c r="K47" i="4"/>
  <c r="I47" i="4"/>
  <c r="G47" i="4"/>
  <c r="E47" i="4"/>
  <c r="J47" i="4"/>
  <c r="F47" i="4"/>
  <c r="L8" i="4"/>
  <c r="H8" i="4"/>
  <c r="K8" i="4"/>
  <c r="G8" i="4"/>
  <c r="M8" i="4"/>
  <c r="I8" i="4"/>
  <c r="E8" i="4"/>
  <c r="J8" i="4"/>
  <c r="F8" i="4"/>
  <c r="K5" i="4"/>
  <c r="K4" i="4" s="1"/>
  <c r="G5" i="4"/>
  <c r="G4" i="4" s="1"/>
  <c r="L5" i="4"/>
  <c r="L4" i="4" s="1"/>
  <c r="H5" i="4"/>
  <c r="H4" i="4" s="1"/>
  <c r="M5" i="4"/>
  <c r="M4" i="4" s="1"/>
  <c r="J5" i="4"/>
  <c r="I5" i="4"/>
  <c r="I4" i="4" s="1"/>
  <c r="F5" i="4"/>
  <c r="E5" i="4"/>
  <c r="E4" i="4" s="1"/>
  <c r="J4" i="4"/>
  <c r="F4" i="4"/>
  <c r="J81" i="3"/>
  <c r="F81" i="3"/>
  <c r="K81" i="3"/>
  <c r="G81" i="3"/>
  <c r="M81" i="3"/>
  <c r="L81" i="3"/>
  <c r="I81" i="3"/>
  <c r="H81" i="3"/>
  <c r="E81" i="3"/>
  <c r="M78" i="3"/>
  <c r="M77" i="3" s="1"/>
  <c r="I78" i="3"/>
  <c r="I77" i="3" s="1"/>
  <c r="E78" i="3"/>
  <c r="E77" i="3" s="1"/>
  <c r="J78" i="3"/>
  <c r="J77" i="3" s="1"/>
  <c r="F78" i="3"/>
  <c r="F77" i="3" s="1"/>
  <c r="L78" i="3"/>
  <c r="K78" i="3"/>
  <c r="H78" i="3"/>
  <c r="G78" i="3"/>
  <c r="L77" i="3"/>
  <c r="H77" i="3"/>
  <c r="M73" i="3"/>
  <c r="I73" i="3"/>
  <c r="E73" i="3"/>
  <c r="J73" i="3"/>
  <c r="F73" i="3"/>
  <c r="L73" i="3"/>
  <c r="K73" i="3"/>
  <c r="H73" i="3"/>
  <c r="G73" i="3"/>
  <c r="M68" i="3"/>
  <c r="I68" i="3"/>
  <c r="E68" i="3"/>
  <c r="J68" i="3"/>
  <c r="F68" i="3"/>
  <c r="L68" i="3"/>
  <c r="K68" i="3"/>
  <c r="H68" i="3"/>
  <c r="G68" i="3"/>
  <c r="L65" i="3"/>
  <c r="L64" i="3" s="1"/>
  <c r="H65" i="3"/>
  <c r="H64" i="3" s="1"/>
  <c r="M65" i="3"/>
  <c r="M64" i="3" s="1"/>
  <c r="I65" i="3"/>
  <c r="I64" i="3" s="1"/>
  <c r="E65" i="3"/>
  <c r="E64" i="3" s="1"/>
  <c r="K65" i="3"/>
  <c r="J65" i="3"/>
  <c r="J64" i="3" s="1"/>
  <c r="G65" i="3"/>
  <c r="F65" i="3"/>
  <c r="F64" i="3" s="1"/>
  <c r="K64" i="3"/>
  <c r="G64" i="3"/>
  <c r="J59" i="3"/>
  <c r="F59" i="3"/>
  <c r="K59" i="3"/>
  <c r="G59" i="3"/>
  <c r="M59" i="3"/>
  <c r="L59" i="3"/>
  <c r="I59" i="3"/>
  <c r="H59" i="3"/>
  <c r="E59" i="3"/>
  <c r="M56" i="3"/>
  <c r="I56" i="3"/>
  <c r="E56" i="3"/>
  <c r="J56" i="3"/>
  <c r="F56" i="3"/>
  <c r="L56" i="3"/>
  <c r="K56" i="3"/>
  <c r="H56" i="3"/>
  <c r="G56" i="3"/>
  <c r="L53" i="3"/>
  <c r="L52" i="3" s="1"/>
  <c r="H53" i="3"/>
  <c r="H52" i="3" s="1"/>
  <c r="M53" i="3"/>
  <c r="I53" i="3"/>
  <c r="E53" i="3"/>
  <c r="K53" i="3"/>
  <c r="J53" i="3"/>
  <c r="G53" i="3"/>
  <c r="F53" i="3"/>
  <c r="K52" i="3"/>
  <c r="K51" i="3" s="1"/>
  <c r="G52" i="3"/>
  <c r="M47" i="3"/>
  <c r="I47" i="3"/>
  <c r="E47" i="3"/>
  <c r="J47" i="3"/>
  <c r="F47" i="3"/>
  <c r="L47" i="3"/>
  <c r="K47" i="3"/>
  <c r="H47" i="3"/>
  <c r="G47" i="3"/>
  <c r="M8" i="3"/>
  <c r="I8" i="3"/>
  <c r="E8" i="3"/>
  <c r="L8" i="3"/>
  <c r="H8" i="3"/>
  <c r="J8" i="3"/>
  <c r="F8" i="3"/>
  <c r="K8" i="3"/>
  <c r="G8" i="3"/>
  <c r="L5" i="3"/>
  <c r="L4" i="3" s="1"/>
  <c r="H5" i="3"/>
  <c r="H4" i="3" s="1"/>
  <c r="M5" i="3"/>
  <c r="M4" i="3" s="1"/>
  <c r="I5" i="3"/>
  <c r="I4" i="3" s="1"/>
  <c r="E5" i="3"/>
  <c r="E4" i="3" s="1"/>
  <c r="K5" i="3"/>
  <c r="J5" i="3"/>
  <c r="G5" i="3"/>
  <c r="F5" i="3"/>
  <c r="F4" i="3" s="1"/>
  <c r="K4" i="3"/>
  <c r="G4" i="3"/>
  <c r="J36" i="2"/>
  <c r="F36" i="2"/>
  <c r="M36" i="2"/>
  <c r="K36" i="2"/>
  <c r="G36" i="2"/>
  <c r="L36" i="2"/>
  <c r="I36" i="2"/>
  <c r="H36" i="2"/>
  <c r="E36" i="2"/>
  <c r="M31" i="2"/>
  <c r="I31" i="2"/>
  <c r="E31" i="2"/>
  <c r="J31" i="2"/>
  <c r="F31" i="2"/>
  <c r="K31" i="2"/>
  <c r="G31" i="2"/>
  <c r="L31" i="2"/>
  <c r="H31" i="2"/>
  <c r="M21" i="2"/>
  <c r="I21" i="2"/>
  <c r="E21" i="2"/>
  <c r="J21" i="2"/>
  <c r="F21" i="2"/>
  <c r="K21" i="2"/>
  <c r="G21" i="2"/>
  <c r="L21" i="2"/>
  <c r="H21" i="2"/>
  <c r="J10" i="2"/>
  <c r="J9" i="2" s="1"/>
  <c r="F10" i="2"/>
  <c r="F9" i="2" s="1"/>
  <c r="K10" i="2"/>
  <c r="K9" i="2" s="1"/>
  <c r="G10" i="2"/>
  <c r="G9" i="2" s="1"/>
  <c r="L10" i="2"/>
  <c r="L9" i="2" s="1"/>
  <c r="H10" i="2"/>
  <c r="H9" i="2" s="1"/>
  <c r="M10" i="2"/>
  <c r="M9" i="2" s="1"/>
  <c r="I10" i="2"/>
  <c r="I9" i="2" s="1"/>
  <c r="E10" i="2"/>
  <c r="E9" i="2" s="1"/>
  <c r="M4" i="2"/>
  <c r="I4" i="2"/>
  <c r="I40" i="2" s="1"/>
  <c r="E4" i="2"/>
  <c r="E40" i="2" s="1"/>
  <c r="K4" i="2"/>
  <c r="J4" i="2"/>
  <c r="G4" i="2"/>
  <c r="F4" i="2"/>
  <c r="L4" i="2"/>
  <c r="L40" i="2" s="1"/>
  <c r="H4" i="2"/>
  <c r="K26" i="13" l="1"/>
  <c r="F26" i="13"/>
  <c r="J26" i="13"/>
  <c r="E26" i="13"/>
  <c r="I26" i="13"/>
  <c r="E26" i="17"/>
  <c r="K26" i="15"/>
  <c r="E26" i="15"/>
  <c r="I26" i="15"/>
  <c r="D26" i="19"/>
  <c r="H26" i="19"/>
  <c r="F26" i="19"/>
  <c r="J26" i="19"/>
  <c r="D4" i="11"/>
  <c r="H4" i="11"/>
  <c r="H40" i="2"/>
  <c r="G40" i="2"/>
  <c r="K40" i="2"/>
  <c r="F52" i="3"/>
  <c r="F51" i="3" s="1"/>
  <c r="E52" i="3"/>
  <c r="E51" i="3" s="1"/>
  <c r="I52" i="3"/>
  <c r="I51" i="3" s="1"/>
  <c r="M52" i="3"/>
  <c r="M51" i="3" s="1"/>
  <c r="H51" i="3"/>
  <c r="L51" i="3"/>
  <c r="G77" i="3"/>
  <c r="E64" i="4"/>
  <c r="E77" i="4"/>
  <c r="I77" i="4"/>
  <c r="M77" i="4"/>
  <c r="H77" i="4"/>
  <c r="L77" i="4"/>
  <c r="G92" i="5"/>
  <c r="K92" i="5"/>
  <c r="F92" i="5"/>
  <c r="J92" i="5"/>
  <c r="H51" i="6"/>
  <c r="H92" i="6" s="1"/>
  <c r="K52" i="6"/>
  <c r="K64" i="6"/>
  <c r="F92" i="3"/>
  <c r="E92" i="3"/>
  <c r="I92" i="3"/>
  <c r="M92" i="3"/>
  <c r="H92" i="3"/>
  <c r="L92" i="3"/>
  <c r="E51" i="4"/>
  <c r="E92" i="4" s="1"/>
  <c r="G51" i="3"/>
  <c r="J52" i="3"/>
  <c r="J51" i="3" s="1"/>
  <c r="K77" i="3"/>
  <c r="K92" i="3" s="1"/>
  <c r="I51" i="4"/>
  <c r="I92" i="4" s="1"/>
  <c r="M64" i="4"/>
  <c r="H64" i="4"/>
  <c r="L64" i="4"/>
  <c r="G64" i="4"/>
  <c r="G51" i="4" s="1"/>
  <c r="G92" i="4" s="1"/>
  <c r="K64" i="4"/>
  <c r="F77" i="4"/>
  <c r="E92" i="5"/>
  <c r="M92" i="5"/>
  <c r="H64" i="5"/>
  <c r="H51" i="5" s="1"/>
  <c r="H92" i="5" s="1"/>
  <c r="G4" i="6"/>
  <c r="G52" i="6"/>
  <c r="G64" i="6"/>
  <c r="F40" i="2"/>
  <c r="J40" i="2"/>
  <c r="M40" i="2"/>
  <c r="G92" i="3"/>
  <c r="J4" i="3"/>
  <c r="J92" i="3" s="1"/>
  <c r="F92" i="4"/>
  <c r="M51" i="4"/>
  <c r="M92" i="4" s="1"/>
  <c r="H51" i="4"/>
  <c r="H92" i="4" s="1"/>
  <c r="L51" i="4"/>
  <c r="L92" i="4" s="1"/>
  <c r="K51" i="4"/>
  <c r="K92" i="4" s="1"/>
  <c r="J77" i="4"/>
  <c r="J92" i="4" s="1"/>
  <c r="F92" i="6"/>
  <c r="J92" i="6"/>
  <c r="H77" i="6"/>
  <c r="K51" i="6" l="1"/>
  <c r="K92" i="6" s="1"/>
  <c r="G51" i="6"/>
  <c r="G92" i="6" s="1"/>
</calcChain>
</file>

<file path=xl/sharedStrings.xml><?xml version="1.0" encoding="utf-8"?>
<sst xmlns="http://schemas.openxmlformats.org/spreadsheetml/2006/main" count="6489" uniqueCount="169">
  <si>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</si>
  <si>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</si>
  <si>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</si>
  <si>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</si>
  <si>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</si>
  <si>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</si>
  <si>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Section number:</t>
  </si>
  <si>
    <t>Sub-section</t>
  </si>
  <si>
    <t>TabChap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</si>
  <si>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</si>
  <si>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</si>
  <si>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</si>
  <si>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</si>
  <si>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</si>
  <si>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</si>
  <si>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</si>
  <si>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</si>
  <si>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</si>
  <si>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</si>
  <si>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</si>
  <si>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</si>
  <si>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</si>
  <si>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</si>
  <si>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</si>
  <si>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</si>
  <si>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</si>
  <si>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</si>
  <si>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</si>
  <si>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</si>
  <si>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</si>
  <si>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</si>
  <si>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</si>
  <si>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</si>
  <si>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</si>
  <si>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</si>
  <si>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</si>
  <si>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</si>
  <si>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</si>
  <si>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</si>
  <si>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</si>
  <si>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</si>
  <si>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</si>
  <si>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</si>
  <si>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</si>
  <si>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</si>
  <si>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</si>
  <si>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</si>
  <si>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</si>
  <si>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</si>
  <si>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</si>
  <si>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</si>
  <si>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</si>
  <si>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</si>
  <si>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</si>
  <si>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</si>
  <si>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</si>
  <si>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</si>
  <si>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</si>
  <si>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</si>
  <si>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</si>
  <si>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</si>
  <si>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</si>
  <si>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</si>
  <si>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</si>
  <si>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</si>
  <si>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</si>
  <si>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</si>
  <si>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</si>
  <si>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</si>
  <si>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</si>
  <si>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</si>
  <si>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</si>
  <si>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</si>
  <si>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</si>
  <si>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</si>
  <si>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</si>
  <si>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</si>
  <si>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</si>
  <si>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</si>
  <si>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</si>
  <si>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</si>
  <si>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</si>
  <si>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</si>
  <si>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</si>
  <si>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</si>
  <si>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</si>
  <si>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</si>
  <si>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</si>
  <si>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</si>
  <si>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</si>
  <si>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</si>
  <si>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</si>
  <si>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</si>
  <si>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</si>
  <si>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</si>
  <si>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</si>
  <si>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</si>
  <si>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</si>
  <si>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</si>
  <si>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</si>
  <si>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</si>
  <si>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</si>
  <si>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</si>
  <si>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</si>
  <si>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</si>
  <si>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</si>
  <si>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</si>
  <si>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</si>
  <si>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</si>
  <si>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</si>
  <si>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</si>
  <si>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</si>
  <si>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</si>
  <si>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</si>
  <si>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</si>
  <si>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</si>
  <si>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</si>
  <si>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</si>
  <si>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</si>
  <si>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</si>
  <si>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</si>
  <si>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</si>
  <si>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1. Administration</t>
  </si>
  <si>
    <t>2. Institutional Development</t>
  </si>
  <si>
    <t>3. Policy &amp; Governance</t>
  </si>
  <si>
    <t xml:space="preserve">10. </t>
  </si>
  <si>
    <t xml:space="preserve">11. </t>
  </si>
  <si>
    <t xml:space="preserve">12. </t>
  </si>
  <si>
    <t xml:space="preserve">13. </t>
  </si>
  <si>
    <t xml:space="preserve">15. </t>
  </si>
  <si>
    <t>Table B.1: Specification of receipts: Office Of The Premier</t>
  </si>
  <si>
    <t>Table B.2: Payments and estimates by economic classification: Office Of The Premier</t>
  </si>
  <si>
    <t>2010/11</t>
  </si>
  <si>
    <t>2011/12</t>
  </si>
  <si>
    <t>2012/13</t>
  </si>
  <si>
    <t>2013/14</t>
  </si>
  <si>
    <t>2014/15</t>
  </si>
  <si>
    <t>2015/16</t>
  </si>
  <si>
    <t>2016/17</t>
  </si>
  <si>
    <t xml:space="preserve">14.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</si>
  <si>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</si>
  <si>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</si>
  <si>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</si>
  <si>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</si>
  <si>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</si>
  <si>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</si>
  <si>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Premier'S Support</t>
  </si>
  <si>
    <t>2. Executive Council Support</t>
  </si>
  <si>
    <t>3. Director General</t>
  </si>
  <si>
    <t>4. Financial Management</t>
  </si>
  <si>
    <t>1. Strategic Human Resource Management</t>
  </si>
  <si>
    <t>2. Information Communication Technology</t>
  </si>
  <si>
    <t>3. Legal Services</t>
  </si>
  <si>
    <t>4. Communication Services</t>
  </si>
  <si>
    <t>1. Special Programmes</t>
  </si>
  <si>
    <t>2. Intergovernmental Relations</t>
  </si>
  <si>
    <t>3. Provincial Policy Management</t>
  </si>
  <si>
    <t>Table 1.2: Summary of departmental receipts collection</t>
  </si>
  <si>
    <t>Table 1.3: Summary of payments and estimates by programme: Office Of The Premier</t>
  </si>
  <si>
    <t>Table 1.4: Summary of provincial payments and estimates by economic classification: Office Of The Premier</t>
  </si>
  <si>
    <t>Table 1.7: Summary of payments and estimates by sub-programme: Administration</t>
  </si>
  <si>
    <t>Table 1.8: Summary of payments and estimates by economic classification: Administration</t>
  </si>
  <si>
    <t>Table 1.9: Summary of payments and estimates by sub-programme: Institutional Development</t>
  </si>
  <si>
    <t>Table 1.10: Summary of payments and estimates by economic classification: Institutional Development</t>
  </si>
  <si>
    <t>Table 1.11: Summary of payments and estimates by sub-programme: Policy &amp; Governance</t>
  </si>
  <si>
    <t>Table 1.12: Summary of payments and estimates by economic classification: Policy &amp; Governance</t>
  </si>
  <si>
    <t>Table B.2A: Payments and estimates by economic classification: Administration</t>
  </si>
  <si>
    <t>Table B.2B: Payments and estimates by economic classification: Institutional Development</t>
  </si>
  <si>
    <t>Table B.2C: Payments and estimates by economic classification: Policy &amp;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</si>
</sst>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0" fontId="5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Alignment="1">
      <alignment horizontal="left" indent="1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8" fillId="0" borderId="13" xfId="0" applyNumberFormat="1" applyFont="1" applyBorder="1" applyAlignment="1">
      <alignment horizontal="left" indent="1"/>
    </xf>
    <xf numFmtId="0" fontId="4" fillId="0" borderId="13" xfId="0" applyFont="1" applyBorder="1" applyAlignment="1">
      <alignment vertical="center"/>
    </xf>
    <xf numFmtId="164" fontId="6" fillId="0" borderId="13" xfId="0" applyNumberFormat="1" applyFont="1" applyFill="1" applyBorder="1" applyAlignment="1" applyProtection="1">
      <alignment horizontal="right" vertical="top"/>
    </xf>
    <xf numFmtId="164" fontId="6" fillId="0" borderId="14" xfId="0" applyNumberFormat="1" applyFont="1" applyFill="1" applyBorder="1" applyAlignment="1" applyProtection="1">
      <alignment horizontal="right" vertical="top"/>
    </xf>
    <xf numFmtId="164" fontId="6" fillId="0" borderId="15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/>
    </xf>
    <xf numFmtId="0" fontId="3" fillId="0" borderId="0" xfId="0" quotePrefix="1" applyFont="1" applyAlignment="1"/>
    <xf numFmtId="0" fontId="4" fillId="0" borderId="0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/>
    </xf>
    <xf numFmtId="0" fontId="4" fillId="0" borderId="5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164" fontId="5" fillId="0" borderId="17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164" fontId="6" fillId="0" borderId="17" xfId="0" applyNumberFormat="1" applyFont="1" applyFill="1" applyBorder="1" applyAlignment="1" applyProtection="1">
      <alignment horizontal="center"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5" fillId="0" borderId="13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vertical="center"/>
    </xf>
    <xf numFmtId="0" fontId="8" fillId="0" borderId="13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4"/>
    <col min="27" max="16384" width="9.140625" style="41"/>
  </cols>
  <sheetData>
    <row r="1" spans="1:27" s="4" customFormat="1" ht="15.75" customHeigh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  <c r="Z1" s="164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2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  <c r="Z3" s="163"/>
    </row>
    <row r="4" spans="1:27" s="14" customFormat="1" ht="12.75" customHeight="1" x14ac:dyDescent="0.25">
      <c r="A4" s="28"/>
      <c r="B4" s="29" t="s">
        <v>10</v>
      </c>
      <c r="C4" s="26">
        <f>SUM(C5:C8)</f>
        <v>0</v>
      </c>
      <c r="D4" s="26">
        <f t="shared" ref="D4:K4" si="0">SUM(D5:D8)</f>
        <v>0</v>
      </c>
      <c r="E4" s="26">
        <f t="shared" si="0"/>
        <v>0</v>
      </c>
      <c r="F4" s="25">
        <f t="shared" si="0"/>
        <v>0</v>
      </c>
      <c r="G4" s="26">
        <f t="shared" si="0"/>
        <v>0</v>
      </c>
      <c r="H4" s="27">
        <f t="shared" si="0"/>
        <v>0</v>
      </c>
      <c r="I4" s="26">
        <f t="shared" si="0"/>
        <v>0</v>
      </c>
      <c r="J4" s="26">
        <f t="shared" si="0"/>
        <v>0</v>
      </c>
      <c r="K4" s="26">
        <f t="shared" si="0"/>
        <v>0</v>
      </c>
      <c r="Z4" s="162"/>
      <c r="AA4" s="21" t="s">
        <v>6</v>
      </c>
    </row>
    <row r="5" spans="1:27" s="14" customFormat="1" ht="12.75" customHeight="1" x14ac:dyDescent="0.25">
      <c r="A5" s="28"/>
      <c r="B5" s="86" t="s">
        <v>11</v>
      </c>
      <c r="C5" s="25">
        <v>0</v>
      </c>
      <c r="D5" s="26">
        <v>0</v>
      </c>
      <c r="E5" s="26">
        <v>0</v>
      </c>
      <c r="F5" s="25">
        <v>0</v>
      </c>
      <c r="G5" s="26">
        <v>0</v>
      </c>
      <c r="H5" s="27">
        <v>0</v>
      </c>
      <c r="I5" s="26">
        <v>0</v>
      </c>
      <c r="J5" s="26">
        <v>0</v>
      </c>
      <c r="K5" s="27">
        <v>0</v>
      </c>
      <c r="Z5" s="162"/>
      <c r="AA5" s="23">
        <v>1</v>
      </c>
    </row>
    <row r="6" spans="1:27" s="14" customFormat="1" ht="12.75" customHeight="1" x14ac:dyDescent="0.25">
      <c r="A6" s="28"/>
      <c r="B6" s="86" t="s">
        <v>12</v>
      </c>
      <c r="C6" s="30">
        <v>0</v>
      </c>
      <c r="D6" s="31">
        <v>0</v>
      </c>
      <c r="E6" s="31">
        <v>0</v>
      </c>
      <c r="F6" s="30">
        <v>0</v>
      </c>
      <c r="G6" s="31">
        <v>0</v>
      </c>
      <c r="H6" s="32">
        <v>0</v>
      </c>
      <c r="I6" s="31">
        <v>0</v>
      </c>
      <c r="J6" s="31">
        <v>0</v>
      </c>
      <c r="K6" s="32">
        <v>0</v>
      </c>
      <c r="Z6" s="162"/>
      <c r="AA6" s="21" t="s">
        <v>7</v>
      </c>
    </row>
    <row r="7" spans="1:27" s="14" customFormat="1" ht="12.75" customHeight="1" x14ac:dyDescent="0.25">
      <c r="A7" s="28"/>
      <c r="B7" s="86" t="s">
        <v>13</v>
      </c>
      <c r="C7" s="30">
        <v>0</v>
      </c>
      <c r="D7" s="31">
        <v>0</v>
      </c>
      <c r="E7" s="31">
        <v>0</v>
      </c>
      <c r="F7" s="30">
        <v>0</v>
      </c>
      <c r="G7" s="31">
        <v>0</v>
      </c>
      <c r="H7" s="32">
        <v>0</v>
      </c>
      <c r="I7" s="31">
        <v>0</v>
      </c>
      <c r="J7" s="31">
        <v>0</v>
      </c>
      <c r="K7" s="32">
        <v>0</v>
      </c>
      <c r="Z7" s="162"/>
      <c r="AA7" s="23">
        <v>2</v>
      </c>
    </row>
    <row r="8" spans="1:27" s="14" customFormat="1" ht="12.75" customHeight="1" x14ac:dyDescent="0.25">
      <c r="A8" s="28"/>
      <c r="B8" s="86" t="s">
        <v>14</v>
      </c>
      <c r="C8" s="33">
        <v>0</v>
      </c>
      <c r="D8" s="34">
        <v>0</v>
      </c>
      <c r="E8" s="34">
        <v>0</v>
      </c>
      <c r="F8" s="33">
        <v>0</v>
      </c>
      <c r="G8" s="34">
        <v>0</v>
      </c>
      <c r="H8" s="35">
        <v>0</v>
      </c>
      <c r="I8" s="34">
        <v>0</v>
      </c>
      <c r="J8" s="34">
        <v>0</v>
      </c>
      <c r="K8" s="35">
        <v>0</v>
      </c>
      <c r="Z8" s="162"/>
      <c r="AA8" s="21" t="s">
        <v>8</v>
      </c>
    </row>
    <row r="9" spans="1:27" s="55" customFormat="1" ht="12.75" customHeight="1" x14ac:dyDescent="0.2">
      <c r="A9" s="78"/>
      <c r="B9" s="24" t="s">
        <v>15</v>
      </c>
      <c r="C9" s="31">
        <v>3144</v>
      </c>
      <c r="D9" s="31">
        <v>5173</v>
      </c>
      <c r="E9" s="31">
        <v>3476</v>
      </c>
      <c r="F9" s="30">
        <v>4212</v>
      </c>
      <c r="G9" s="31">
        <v>4177</v>
      </c>
      <c r="H9" s="32">
        <v>4177</v>
      </c>
      <c r="I9" s="31">
        <v>4376</v>
      </c>
      <c r="J9" s="31">
        <v>4612</v>
      </c>
      <c r="K9" s="31">
        <v>4860.3180000000002</v>
      </c>
      <c r="Z9" s="162"/>
      <c r="AA9" s="14" t="s">
        <v>9</v>
      </c>
    </row>
    <row r="10" spans="1:27" s="14" customFormat="1" ht="12.75" customHeight="1" x14ac:dyDescent="0.2">
      <c r="A10" s="22"/>
      <c r="B10" s="24" t="s">
        <v>118</v>
      </c>
      <c r="C10" s="31">
        <v>0</v>
      </c>
      <c r="D10" s="31">
        <v>235</v>
      </c>
      <c r="E10" s="31">
        <v>0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1">
        <v>0</v>
      </c>
      <c r="Z10" s="162"/>
    </row>
    <row r="11" spans="1:27" s="14" customFormat="1" ht="12.75" customHeight="1" x14ac:dyDescent="0.25">
      <c r="A11" s="28"/>
      <c r="B11" s="24" t="s">
        <v>31</v>
      </c>
      <c r="C11" s="31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1">
        <v>0</v>
      </c>
      <c r="Z11" s="162"/>
    </row>
    <row r="12" spans="1:27" s="14" customFormat="1" ht="12.75" customHeight="1" x14ac:dyDescent="0.2">
      <c r="A12" s="22"/>
      <c r="B12" s="24" t="s">
        <v>32</v>
      </c>
      <c r="C12" s="31">
        <v>3</v>
      </c>
      <c r="D12" s="31">
        <v>6</v>
      </c>
      <c r="E12" s="31">
        <v>58</v>
      </c>
      <c r="F12" s="30">
        <v>3</v>
      </c>
      <c r="G12" s="31">
        <v>3</v>
      </c>
      <c r="H12" s="32">
        <v>3</v>
      </c>
      <c r="I12" s="31">
        <v>3</v>
      </c>
      <c r="J12" s="31">
        <v>3</v>
      </c>
      <c r="K12" s="31">
        <v>4</v>
      </c>
      <c r="Z12" s="162"/>
    </row>
    <row r="13" spans="1:27" s="14" customFormat="1" ht="12.75" customHeight="1" x14ac:dyDescent="0.2">
      <c r="A13" s="22"/>
      <c r="B13" s="24" t="s">
        <v>119</v>
      </c>
      <c r="C13" s="31">
        <v>6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1">
        <v>0</v>
      </c>
      <c r="Z13" s="162"/>
    </row>
    <row r="14" spans="1:27" s="14" customFormat="1" ht="12.75" customHeight="1" x14ac:dyDescent="0.25">
      <c r="A14" s="28"/>
      <c r="B14" s="29" t="s">
        <v>39</v>
      </c>
      <c r="C14" s="34">
        <v>192</v>
      </c>
      <c r="D14" s="34">
        <v>974</v>
      </c>
      <c r="E14" s="34">
        <v>766</v>
      </c>
      <c r="F14" s="33">
        <v>679</v>
      </c>
      <c r="G14" s="34">
        <v>629</v>
      </c>
      <c r="H14" s="35">
        <v>629</v>
      </c>
      <c r="I14" s="34">
        <v>664</v>
      </c>
      <c r="J14" s="34">
        <v>700</v>
      </c>
      <c r="K14" s="34">
        <v>738</v>
      </c>
      <c r="Z14" s="162"/>
    </row>
    <row r="15" spans="1:27" s="14" customFormat="1" ht="12.75" customHeight="1" x14ac:dyDescent="0.25">
      <c r="A15" s="36"/>
      <c r="B15" s="37" t="s">
        <v>40</v>
      </c>
      <c r="C15" s="165">
        <f>SUM(C5:C14)</f>
        <v>3345</v>
      </c>
      <c r="D15" s="165">
        <f t="shared" ref="D15:K15" si="1">SUM(D5:D14)</f>
        <v>6388</v>
      </c>
      <c r="E15" s="165">
        <f t="shared" si="1"/>
        <v>4300</v>
      </c>
      <c r="F15" s="166">
        <f t="shared" si="1"/>
        <v>4894</v>
      </c>
      <c r="G15" s="165">
        <f t="shared" si="1"/>
        <v>4809</v>
      </c>
      <c r="H15" s="167">
        <f t="shared" si="1"/>
        <v>4809</v>
      </c>
      <c r="I15" s="165">
        <f t="shared" si="1"/>
        <v>5043</v>
      </c>
      <c r="J15" s="165">
        <f t="shared" si="1"/>
        <v>5315</v>
      </c>
      <c r="K15" s="165">
        <f t="shared" si="1"/>
        <v>5602.3180000000002</v>
      </c>
      <c r="Z15" s="162"/>
    </row>
    <row r="16" spans="1:27" s="14" customFormat="1" x14ac:dyDescent="0.2">
      <c r="Z16" s="162"/>
    </row>
    <row r="17" spans="26:26" s="14" customFormat="1" x14ac:dyDescent="0.2">
      <c r="Z17" s="162"/>
    </row>
    <row r="18" spans="26:26" s="14" customFormat="1" x14ac:dyDescent="0.2">
      <c r="Z18" s="162"/>
    </row>
    <row r="19" spans="26:26" s="14" customFormat="1" x14ac:dyDescent="0.2">
      <c r="Z19" s="162"/>
    </row>
    <row r="20" spans="26:26" s="14" customFormat="1" x14ac:dyDescent="0.2">
      <c r="Z20" s="162"/>
    </row>
    <row r="21" spans="26:26" s="14" customFormat="1" x14ac:dyDescent="0.2">
      <c r="Z21" s="162"/>
    </row>
    <row r="22" spans="26:26" s="14" customFormat="1" x14ac:dyDescent="0.2">
      <c r="Z22" s="162"/>
    </row>
    <row r="23" spans="26:26" s="14" customFormat="1" x14ac:dyDescent="0.2">
      <c r="Z23" s="162"/>
    </row>
    <row r="24" spans="26:26" s="14" customFormat="1" x14ac:dyDescent="0.2">
      <c r="Z24" s="162"/>
    </row>
    <row r="25" spans="26:26" s="14" customFormat="1" x14ac:dyDescent="0.2">
      <c r="Z25" s="162"/>
    </row>
    <row r="26" spans="26:26" s="14" customFormat="1" x14ac:dyDescent="0.2">
      <c r="Z26" s="162"/>
    </row>
    <row r="27" spans="26:26" s="14" customFormat="1" x14ac:dyDescent="0.2">
      <c r="Z27" s="162"/>
    </row>
    <row r="28" spans="26:26" s="14" customFormat="1" x14ac:dyDescent="0.2">
      <c r="Z28" s="162"/>
    </row>
    <row r="29" spans="26:26" s="14" customFormat="1" x14ac:dyDescent="0.2">
      <c r="Z29" s="162"/>
    </row>
    <row r="30" spans="26:26" s="14" customFormat="1" x14ac:dyDescent="0.2">
      <c r="Z30" s="162"/>
    </row>
    <row r="31" spans="26:26" s="14" customFormat="1" x14ac:dyDescent="0.2">
      <c r="Z31" s="162"/>
    </row>
    <row r="32" spans="26:26" s="14" customFormat="1" x14ac:dyDescent="0.2">
      <c r="Z32" s="162"/>
    </row>
    <row r="33" spans="26:26" s="14" customFormat="1" x14ac:dyDescent="0.2">
      <c r="Z33" s="162"/>
    </row>
    <row r="34" spans="26:26" s="14" customFormat="1" x14ac:dyDescent="0.2">
      <c r="Z34" s="162"/>
    </row>
    <row r="35" spans="26:26" s="14" customFormat="1" x14ac:dyDescent="0.2">
      <c r="Z35" s="162"/>
    </row>
    <row r="36" spans="26:26" s="14" customFormat="1" x14ac:dyDescent="0.2">
      <c r="Z36" s="162"/>
    </row>
    <row r="37" spans="26:26" s="14" customFormat="1" x14ac:dyDescent="0.2">
      <c r="Z37" s="162"/>
    </row>
    <row r="38" spans="26:26" s="14" customFormat="1" x14ac:dyDescent="0.2">
      <c r="Z38" s="162"/>
    </row>
    <row r="39" spans="26:26" s="14" customFormat="1" x14ac:dyDescent="0.2">
      <c r="Z39" s="162"/>
    </row>
    <row r="40" spans="26:26" s="14" customFormat="1" x14ac:dyDescent="0.2">
      <c r="Z40" s="162"/>
    </row>
    <row r="41" spans="26:26" s="14" customFormat="1" x14ac:dyDescent="0.2">
      <c r="Z41" s="162"/>
    </row>
    <row r="42" spans="26:26" s="14" customFormat="1" x14ac:dyDescent="0.2">
      <c r="Z42" s="162"/>
    </row>
    <row r="43" spans="26:26" s="14" customFormat="1" x14ac:dyDescent="0.2">
      <c r="Z43" s="162"/>
    </row>
    <row r="44" spans="26:26" s="14" customFormat="1" x14ac:dyDescent="0.2">
      <c r="Z44" s="162"/>
    </row>
    <row r="45" spans="26:26" s="14" customFormat="1" x14ac:dyDescent="0.2">
      <c r="Z45" s="162"/>
    </row>
    <row r="46" spans="26:26" s="14" customFormat="1" x14ac:dyDescent="0.2">
      <c r="Z46" s="162"/>
    </row>
    <row r="47" spans="26:26" s="14" customFormat="1" x14ac:dyDescent="0.2">
      <c r="Z47" s="162"/>
    </row>
    <row r="48" spans="26:26" s="14" customFormat="1" x14ac:dyDescent="0.2">
      <c r="Z48" s="162"/>
    </row>
    <row r="49" spans="26:26" s="14" customFormat="1" x14ac:dyDescent="0.2">
      <c r="Z49" s="162"/>
    </row>
    <row r="50" spans="26:26" s="14" customFormat="1" x14ac:dyDescent="0.2">
      <c r="Z50" s="162"/>
    </row>
    <row r="51" spans="26:26" s="14" customFormat="1" x14ac:dyDescent="0.2">
      <c r="Z51" s="162"/>
    </row>
    <row r="52" spans="26:26" s="14" customFormat="1" x14ac:dyDescent="0.2">
      <c r="Z52" s="162"/>
    </row>
    <row r="53" spans="26:26" s="14" customFormat="1" x14ac:dyDescent="0.2">
      <c r="Z53" s="162"/>
    </row>
    <row r="54" spans="26:26" s="14" customFormat="1" x14ac:dyDescent="0.2">
      <c r="Z54" s="162"/>
    </row>
    <row r="55" spans="26:26" s="14" customFormat="1" x14ac:dyDescent="0.2">
      <c r="Z55" s="162"/>
    </row>
    <row r="56" spans="26:26" s="14" customFormat="1" x14ac:dyDescent="0.2">
      <c r="Z56" s="162"/>
    </row>
    <row r="57" spans="26:26" s="14" customFormat="1" x14ac:dyDescent="0.2">
      <c r="Z57" s="162"/>
    </row>
    <row r="58" spans="26:26" s="14" customFormat="1" x14ac:dyDescent="0.2">
      <c r="Z58" s="162"/>
    </row>
    <row r="59" spans="26:26" s="14" customFormat="1" x14ac:dyDescent="0.2">
      <c r="Z59" s="162"/>
    </row>
    <row r="60" spans="26:26" s="14" customFormat="1" x14ac:dyDescent="0.2">
      <c r="Z60" s="162"/>
    </row>
    <row r="61" spans="26:26" s="14" customFormat="1" x14ac:dyDescent="0.2">
      <c r="Z61" s="162"/>
    </row>
    <row r="62" spans="26:26" s="14" customFormat="1" x14ac:dyDescent="0.2">
      <c r="Z62" s="162"/>
    </row>
    <row r="63" spans="26:26" s="14" customFormat="1" x14ac:dyDescent="0.2">
      <c r="Z63" s="162"/>
    </row>
    <row r="64" spans="26:26" s="14" customFormat="1" x14ac:dyDescent="0.2">
      <c r="Z64" s="162"/>
    </row>
    <row r="65" spans="26:26" s="14" customFormat="1" x14ac:dyDescent="0.2">
      <c r="Z65" s="162"/>
    </row>
    <row r="66" spans="26:26" s="14" customFormat="1" x14ac:dyDescent="0.2">
      <c r="Z66" s="162"/>
    </row>
    <row r="67" spans="26:26" s="14" customFormat="1" x14ac:dyDescent="0.2">
      <c r="Z67" s="162"/>
    </row>
    <row r="68" spans="26:26" s="14" customFormat="1" x14ac:dyDescent="0.2">
      <c r="Z68" s="162"/>
    </row>
    <row r="69" spans="26:26" s="14" customFormat="1" x14ac:dyDescent="0.2">
      <c r="Z69" s="162"/>
    </row>
    <row r="70" spans="26:26" s="14" customFormat="1" x14ac:dyDescent="0.2">
      <c r="Z70" s="162"/>
    </row>
    <row r="71" spans="26:26" s="14" customFormat="1" x14ac:dyDescent="0.2">
      <c r="Z71" s="162"/>
    </row>
    <row r="72" spans="26:26" s="14" customFormat="1" x14ac:dyDescent="0.2">
      <c r="Z72" s="162"/>
    </row>
    <row r="73" spans="26:26" s="14" customFormat="1" x14ac:dyDescent="0.2">
      <c r="Z73" s="162"/>
    </row>
    <row r="74" spans="26:26" s="14" customFormat="1" x14ac:dyDescent="0.2">
      <c r="Z74" s="162"/>
    </row>
    <row r="75" spans="26:26" s="14" customFormat="1" x14ac:dyDescent="0.2">
      <c r="Z75" s="162"/>
    </row>
    <row r="76" spans="26:26" s="14" customFormat="1" x14ac:dyDescent="0.2">
      <c r="Z76" s="162"/>
    </row>
    <row r="77" spans="26:26" s="14" customFormat="1" x14ac:dyDescent="0.2">
      <c r="Z77" s="162"/>
    </row>
    <row r="78" spans="26:26" s="14" customFormat="1" x14ac:dyDescent="0.2">
      <c r="Z78" s="162"/>
    </row>
    <row r="79" spans="26:26" s="14" customFormat="1" x14ac:dyDescent="0.2">
      <c r="Z79" s="162"/>
    </row>
    <row r="80" spans="26:26" s="14" customFormat="1" x14ac:dyDescent="0.2">
      <c r="Z80" s="162"/>
    </row>
    <row r="81" spans="26:26" s="14" customFormat="1" x14ac:dyDescent="0.2">
      <c r="Z81" s="162"/>
    </row>
    <row r="82" spans="26:26" s="14" customFormat="1" x14ac:dyDescent="0.2">
      <c r="Z82" s="162"/>
    </row>
    <row r="83" spans="26:26" s="14" customFormat="1" x14ac:dyDescent="0.2">
      <c r="Z83" s="162"/>
    </row>
    <row r="84" spans="26:26" s="14" customFormat="1" x14ac:dyDescent="0.2">
      <c r="Z84" s="162"/>
    </row>
    <row r="85" spans="26:26" s="14" customFormat="1" x14ac:dyDescent="0.2">
      <c r="Z85" s="162"/>
    </row>
    <row r="86" spans="26:26" s="14" customFormat="1" x14ac:dyDescent="0.2">
      <c r="Z86" s="162"/>
    </row>
    <row r="87" spans="26:26" s="14" customFormat="1" x14ac:dyDescent="0.2">
      <c r="Z87" s="162"/>
    </row>
    <row r="88" spans="26:26" s="14" customFormat="1" x14ac:dyDescent="0.2">
      <c r="Z88" s="162"/>
    </row>
    <row r="89" spans="26:26" s="14" customFormat="1" x14ac:dyDescent="0.2">
      <c r="Z89" s="162"/>
    </row>
    <row r="90" spans="26:26" s="14" customFormat="1" x14ac:dyDescent="0.2">
      <c r="Z90" s="162"/>
    </row>
    <row r="91" spans="26:26" s="14" customFormat="1" x14ac:dyDescent="0.2">
      <c r="Z91" s="162"/>
    </row>
    <row r="92" spans="26:26" s="14" customFormat="1" x14ac:dyDescent="0.2">
      <c r="Z92" s="162"/>
    </row>
    <row r="93" spans="26:26" s="14" customFormat="1" x14ac:dyDescent="0.2">
      <c r="Z93" s="162"/>
    </row>
    <row r="94" spans="26:26" s="14" customFormat="1" x14ac:dyDescent="0.2">
      <c r="Z94" s="162"/>
    </row>
    <row r="95" spans="26:26" s="14" customFormat="1" x14ac:dyDescent="0.2">
      <c r="Z95" s="162"/>
    </row>
    <row r="96" spans="26:26" s="14" customFormat="1" x14ac:dyDescent="0.2">
      <c r="Z96" s="162"/>
    </row>
    <row r="97" spans="26:26" s="14" customFormat="1" x14ac:dyDescent="0.2">
      <c r="Z97" s="162"/>
    </row>
    <row r="98" spans="26:26" s="14" customFormat="1" x14ac:dyDescent="0.2">
      <c r="Z98" s="162"/>
    </row>
    <row r="99" spans="26:26" s="14" customFormat="1" x14ac:dyDescent="0.2">
      <c r="Z99" s="162"/>
    </row>
    <row r="100" spans="26:26" s="14" customFormat="1" x14ac:dyDescent="0.2">
      <c r="Z100" s="162"/>
    </row>
    <row r="101" spans="26:26" s="14" customFormat="1" x14ac:dyDescent="0.2">
      <c r="Z101" s="162"/>
    </row>
    <row r="102" spans="26:26" s="14" customFormat="1" x14ac:dyDescent="0.2">
      <c r="Z102" s="162"/>
    </row>
    <row r="103" spans="26:26" s="14" customFormat="1" x14ac:dyDescent="0.2">
      <c r="Z103" s="162"/>
    </row>
    <row r="104" spans="26:26" s="14" customFormat="1" x14ac:dyDescent="0.2">
      <c r="Z104" s="162"/>
    </row>
    <row r="105" spans="26:26" s="14" customFormat="1" x14ac:dyDescent="0.2">
      <c r="Z105" s="162"/>
    </row>
    <row r="106" spans="26:26" s="14" customFormat="1" x14ac:dyDescent="0.2">
      <c r="Z106" s="162"/>
    </row>
    <row r="107" spans="26:26" s="14" customFormat="1" x14ac:dyDescent="0.2">
      <c r="Z107" s="162"/>
    </row>
    <row r="108" spans="26:26" s="14" customFormat="1" x14ac:dyDescent="0.2">
      <c r="Z108" s="162"/>
    </row>
    <row r="109" spans="26:26" s="14" customFormat="1" x14ac:dyDescent="0.2">
      <c r="Z109" s="162"/>
    </row>
    <row r="110" spans="26:26" s="14" customFormat="1" x14ac:dyDescent="0.2">
      <c r="Z110" s="162"/>
    </row>
    <row r="111" spans="26:26" s="14" customFormat="1" x14ac:dyDescent="0.2">
      <c r="Z111" s="162"/>
    </row>
    <row r="112" spans="26:26" s="14" customFormat="1" x14ac:dyDescent="0.2">
      <c r="Z112" s="162"/>
    </row>
    <row r="113" spans="26:26" s="14" customFormat="1" x14ac:dyDescent="0.2">
      <c r="Z113" s="162"/>
    </row>
    <row r="114" spans="26:26" s="14" customFormat="1" x14ac:dyDescent="0.2">
      <c r="Z114" s="162"/>
    </row>
    <row r="115" spans="26:26" s="14" customFormat="1" x14ac:dyDescent="0.2">
      <c r="Z115" s="162"/>
    </row>
    <row r="116" spans="26:26" s="14" customFormat="1" x14ac:dyDescent="0.2">
      <c r="Z116" s="162"/>
    </row>
    <row r="117" spans="26:26" s="14" customFormat="1" x14ac:dyDescent="0.2">
      <c r="Z117" s="162"/>
    </row>
    <row r="118" spans="26:26" s="14" customFormat="1" x14ac:dyDescent="0.2">
      <c r="Z118" s="162"/>
    </row>
    <row r="119" spans="26:26" s="14" customFormat="1" x14ac:dyDescent="0.2">
      <c r="Z119" s="162"/>
    </row>
    <row r="120" spans="26:26" s="14" customFormat="1" x14ac:dyDescent="0.2">
      <c r="Z120" s="162"/>
    </row>
    <row r="121" spans="26:26" s="14" customFormat="1" x14ac:dyDescent="0.2">
      <c r="Z121" s="162"/>
    </row>
    <row r="122" spans="26:26" s="14" customFormat="1" x14ac:dyDescent="0.2">
      <c r="Z122" s="162"/>
    </row>
    <row r="123" spans="26:26" s="14" customFormat="1" x14ac:dyDescent="0.2">
      <c r="Z123" s="162"/>
    </row>
    <row r="124" spans="26:26" s="14" customFormat="1" x14ac:dyDescent="0.2">
      <c r="Z124" s="162"/>
    </row>
    <row r="125" spans="26:26" s="14" customFormat="1" x14ac:dyDescent="0.2">
      <c r="Z125" s="162"/>
    </row>
    <row r="126" spans="26:26" s="14" customFormat="1" x14ac:dyDescent="0.2">
      <c r="Z126" s="162"/>
    </row>
    <row r="127" spans="26:26" s="14" customFormat="1" x14ac:dyDescent="0.2">
      <c r="Z127" s="162"/>
    </row>
    <row r="128" spans="26:26" s="14" customFormat="1" x14ac:dyDescent="0.2">
      <c r="Z128" s="162"/>
    </row>
    <row r="129" spans="26:26" s="14" customFormat="1" x14ac:dyDescent="0.2">
      <c r="Z129" s="162"/>
    </row>
    <row r="130" spans="26:26" s="14" customFormat="1" x14ac:dyDescent="0.2">
      <c r="Z130" s="162"/>
    </row>
    <row r="131" spans="26:26" s="14" customFormat="1" x14ac:dyDescent="0.2">
      <c r="Z131" s="162"/>
    </row>
    <row r="132" spans="26:26" s="14" customFormat="1" x14ac:dyDescent="0.2">
      <c r="Z132" s="162"/>
    </row>
    <row r="133" spans="26:26" s="14" customFormat="1" x14ac:dyDescent="0.2">
      <c r="Z133" s="162"/>
    </row>
    <row r="134" spans="26:26" s="14" customFormat="1" x14ac:dyDescent="0.2">
      <c r="Z134" s="162"/>
    </row>
    <row r="135" spans="26:26" s="14" customFormat="1" x14ac:dyDescent="0.2">
      <c r="Z135" s="162"/>
    </row>
    <row r="136" spans="26:26" s="14" customFormat="1" x14ac:dyDescent="0.2">
      <c r="Z136" s="162"/>
    </row>
    <row r="137" spans="26:26" s="14" customFormat="1" x14ac:dyDescent="0.2">
      <c r="Z137" s="162"/>
    </row>
    <row r="138" spans="26:26" s="14" customFormat="1" x14ac:dyDescent="0.2">
      <c r="Z138" s="162"/>
    </row>
    <row r="139" spans="26:26" s="14" customFormat="1" x14ac:dyDescent="0.2">
      <c r="Z139" s="162"/>
    </row>
    <row r="140" spans="26:26" s="14" customFormat="1" x14ac:dyDescent="0.2">
      <c r="Z140" s="162"/>
    </row>
    <row r="141" spans="26:26" s="14" customFormat="1" x14ac:dyDescent="0.2">
      <c r="Z141" s="162"/>
    </row>
    <row r="142" spans="26:26" s="14" customFormat="1" x14ac:dyDescent="0.2">
      <c r="Z142" s="162"/>
    </row>
    <row r="143" spans="26:26" s="14" customFormat="1" x14ac:dyDescent="0.2">
      <c r="Z143" s="162"/>
    </row>
    <row r="144" spans="26:26" s="14" customFormat="1" x14ac:dyDescent="0.2">
      <c r="Z144" s="162"/>
    </row>
    <row r="145" spans="26:26" s="14" customFormat="1" x14ac:dyDescent="0.2">
      <c r="Z145" s="162"/>
    </row>
    <row r="146" spans="26:26" s="14" customFormat="1" x14ac:dyDescent="0.2">
      <c r="Z146" s="162"/>
    </row>
    <row r="147" spans="26:26" s="14" customFormat="1" x14ac:dyDescent="0.2">
      <c r="Z147" s="162"/>
    </row>
    <row r="148" spans="26:26" s="14" customFormat="1" x14ac:dyDescent="0.2">
      <c r="Z148" s="162"/>
    </row>
    <row r="149" spans="26:26" s="14" customFormat="1" x14ac:dyDescent="0.2">
      <c r="Z149" s="162"/>
    </row>
    <row r="150" spans="26:26" s="14" customFormat="1" x14ac:dyDescent="0.2">
      <c r="Z150" s="162"/>
    </row>
    <row r="151" spans="26:26" s="14" customFormat="1" x14ac:dyDescent="0.2">
      <c r="Z151" s="162"/>
    </row>
    <row r="152" spans="26:26" s="14" customFormat="1" x14ac:dyDescent="0.2">
      <c r="Z152" s="162"/>
    </row>
    <row r="153" spans="26:26" s="14" customFormat="1" x14ac:dyDescent="0.2">
      <c r="Z153" s="162"/>
    </row>
    <row r="154" spans="26:26" s="14" customFormat="1" x14ac:dyDescent="0.2">
      <c r="Z154" s="162"/>
    </row>
    <row r="155" spans="26:26" s="14" customFormat="1" x14ac:dyDescent="0.2">
      <c r="Z155" s="162"/>
    </row>
    <row r="156" spans="26:26" s="14" customFormat="1" x14ac:dyDescent="0.2">
      <c r="Z156" s="162"/>
    </row>
    <row r="157" spans="26:26" s="14" customFormat="1" x14ac:dyDescent="0.2">
      <c r="Z157" s="162"/>
    </row>
    <row r="158" spans="26:26" s="14" customFormat="1" x14ac:dyDescent="0.2">
      <c r="Z158" s="162"/>
    </row>
    <row r="159" spans="26:26" s="14" customFormat="1" x14ac:dyDescent="0.2">
      <c r="Z159" s="162"/>
    </row>
    <row r="160" spans="26:26" s="14" customFormat="1" x14ac:dyDescent="0.2">
      <c r="Z160" s="162"/>
    </row>
    <row r="161" spans="26:26" s="14" customFormat="1" x14ac:dyDescent="0.2">
      <c r="Z161" s="162"/>
    </row>
    <row r="162" spans="26:26" s="14" customFormat="1" x14ac:dyDescent="0.2">
      <c r="Z162" s="162"/>
    </row>
    <row r="163" spans="26:26" s="14" customFormat="1" x14ac:dyDescent="0.2">
      <c r="Z163" s="162"/>
    </row>
    <row r="164" spans="26:26" s="14" customFormat="1" x14ac:dyDescent="0.2">
      <c r="Z164" s="162"/>
    </row>
    <row r="165" spans="26:26" s="14" customFormat="1" x14ac:dyDescent="0.2">
      <c r="Z165" s="162"/>
    </row>
    <row r="166" spans="26:26" s="14" customFormat="1" x14ac:dyDescent="0.2">
      <c r="Z166" s="162"/>
    </row>
    <row r="167" spans="26:26" s="14" customFormat="1" x14ac:dyDescent="0.2">
      <c r="Z167" s="162"/>
    </row>
    <row r="168" spans="26:26" s="14" customFormat="1" x14ac:dyDescent="0.2">
      <c r="Z168" s="162"/>
    </row>
    <row r="169" spans="26:26" s="14" customFormat="1" x14ac:dyDescent="0.2">
      <c r="Z169" s="162"/>
    </row>
    <row r="170" spans="26:26" s="14" customFormat="1" x14ac:dyDescent="0.2">
      <c r="Z170" s="162"/>
    </row>
    <row r="171" spans="26:26" s="14" customFormat="1" x14ac:dyDescent="0.2">
      <c r="Z171" s="162"/>
    </row>
    <row r="172" spans="26:26" s="14" customFormat="1" x14ac:dyDescent="0.2">
      <c r="Z172" s="162"/>
    </row>
    <row r="173" spans="26:26" s="14" customFormat="1" x14ac:dyDescent="0.2">
      <c r="Z173" s="162"/>
    </row>
    <row r="174" spans="26:26" s="14" customFormat="1" x14ac:dyDescent="0.2">
      <c r="Z174" s="162"/>
    </row>
    <row r="175" spans="26:26" s="14" customFormat="1" x14ac:dyDescent="0.2">
      <c r="Z175" s="162"/>
    </row>
    <row r="176" spans="26:26" s="14" customFormat="1" x14ac:dyDescent="0.2">
      <c r="Z176" s="162"/>
    </row>
    <row r="177" spans="26:26" s="14" customFormat="1" x14ac:dyDescent="0.2">
      <c r="Z177" s="162"/>
    </row>
    <row r="178" spans="26:26" s="14" customFormat="1" x14ac:dyDescent="0.2">
      <c r="Z178" s="162"/>
    </row>
    <row r="179" spans="26:26" s="14" customFormat="1" x14ac:dyDescent="0.2">
      <c r="Z179" s="162"/>
    </row>
    <row r="180" spans="26:26" s="14" customFormat="1" x14ac:dyDescent="0.2">
      <c r="Z180" s="162"/>
    </row>
    <row r="181" spans="26:26" s="14" customFormat="1" x14ac:dyDescent="0.2">
      <c r="Z181" s="162"/>
    </row>
    <row r="182" spans="26:26" s="14" customFormat="1" x14ac:dyDescent="0.2">
      <c r="Z182" s="162"/>
    </row>
    <row r="183" spans="26:26" s="14" customFormat="1" x14ac:dyDescent="0.2">
      <c r="Z183" s="162"/>
    </row>
    <row r="184" spans="26:26" s="14" customFormat="1" x14ac:dyDescent="0.2">
      <c r="Z184" s="162"/>
    </row>
    <row r="185" spans="26:26" s="14" customFormat="1" x14ac:dyDescent="0.2">
      <c r="Z185" s="162"/>
    </row>
    <row r="186" spans="26:26" s="14" customFormat="1" x14ac:dyDescent="0.2">
      <c r="Z186" s="162"/>
    </row>
    <row r="187" spans="26:26" s="14" customFormat="1" x14ac:dyDescent="0.2">
      <c r="Z187" s="162"/>
    </row>
    <row r="188" spans="26:26" s="14" customFormat="1" x14ac:dyDescent="0.2">
      <c r="Z188" s="162"/>
    </row>
    <row r="189" spans="26:26" s="14" customFormat="1" x14ac:dyDescent="0.2">
      <c r="Z189" s="162"/>
    </row>
    <row r="190" spans="26:26" s="14" customFormat="1" x14ac:dyDescent="0.2">
      <c r="Z190" s="162"/>
    </row>
    <row r="191" spans="26:26" s="14" customFormat="1" x14ac:dyDescent="0.2">
      <c r="Z191" s="162"/>
    </row>
    <row r="192" spans="26:26" s="14" customFormat="1" x14ac:dyDescent="0.2">
      <c r="Z192" s="162"/>
    </row>
    <row r="193" spans="26:26" s="14" customFormat="1" x14ac:dyDescent="0.2">
      <c r="Z193" s="162"/>
    </row>
    <row r="194" spans="26:26" s="14" customFormat="1" x14ac:dyDescent="0.2">
      <c r="Z194" s="162"/>
    </row>
    <row r="195" spans="26:26" s="14" customFormat="1" x14ac:dyDescent="0.2">
      <c r="Z195" s="162"/>
    </row>
    <row r="196" spans="26:26" s="14" customFormat="1" x14ac:dyDescent="0.2">
      <c r="Z196" s="162"/>
    </row>
    <row r="197" spans="26:26" s="14" customFormat="1" x14ac:dyDescent="0.2">
      <c r="Z197" s="162"/>
    </row>
    <row r="198" spans="26:26" s="14" customFormat="1" x14ac:dyDescent="0.2">
      <c r="Z198" s="162"/>
    </row>
    <row r="199" spans="26:26" s="14" customFormat="1" x14ac:dyDescent="0.2">
      <c r="Z199" s="162"/>
    </row>
    <row r="200" spans="26:26" s="14" customFormat="1" x14ac:dyDescent="0.2">
      <c r="Z200" s="162"/>
    </row>
    <row r="201" spans="26:26" s="14" customFormat="1" x14ac:dyDescent="0.2">
      <c r="Z201" s="162"/>
    </row>
    <row r="202" spans="26:26" s="14" customFormat="1" x14ac:dyDescent="0.2">
      <c r="Z202" s="162"/>
    </row>
    <row r="203" spans="26:26" s="14" customFormat="1" x14ac:dyDescent="0.2">
      <c r="Z203" s="162"/>
    </row>
    <row r="204" spans="26:26" s="14" customFormat="1" x14ac:dyDescent="0.2">
      <c r="Z204" s="162"/>
    </row>
    <row r="205" spans="26:26" s="14" customFormat="1" x14ac:dyDescent="0.2">
      <c r="Z205" s="162"/>
    </row>
    <row r="206" spans="26:26" s="14" customFormat="1" x14ac:dyDescent="0.2">
      <c r="Z206" s="162"/>
    </row>
    <row r="207" spans="26:26" s="14" customFormat="1" x14ac:dyDescent="0.2">
      <c r="Z207" s="162"/>
    </row>
    <row r="208" spans="26:26" s="14" customFormat="1" x14ac:dyDescent="0.2">
      <c r="Z208" s="162"/>
    </row>
    <row r="209" spans="26:26" s="14" customFormat="1" x14ac:dyDescent="0.2">
      <c r="Z209" s="162"/>
    </row>
    <row r="210" spans="26:26" s="14" customFormat="1" x14ac:dyDescent="0.2">
      <c r="Z210" s="162"/>
    </row>
    <row r="211" spans="26:26" s="14" customFormat="1" x14ac:dyDescent="0.2">
      <c r="Z211" s="162"/>
    </row>
    <row r="212" spans="26:26" s="14" customFormat="1" x14ac:dyDescent="0.2">
      <c r="Z212" s="162"/>
    </row>
    <row r="213" spans="26:26" s="14" customFormat="1" x14ac:dyDescent="0.2">
      <c r="Z213" s="162"/>
    </row>
    <row r="214" spans="26:26" s="14" customFormat="1" x14ac:dyDescent="0.2">
      <c r="Z214" s="162"/>
    </row>
    <row r="215" spans="26:26" s="14" customFormat="1" x14ac:dyDescent="0.2">
      <c r="Z215" s="162"/>
    </row>
    <row r="216" spans="26:26" s="14" customFormat="1" x14ac:dyDescent="0.2">
      <c r="Z216" s="162"/>
    </row>
    <row r="217" spans="26:26" s="14" customFormat="1" x14ac:dyDescent="0.2">
      <c r="Z217" s="162"/>
    </row>
    <row r="218" spans="26:26" s="14" customFormat="1" x14ac:dyDescent="0.2">
      <c r="Z218" s="162"/>
    </row>
    <row r="219" spans="26:26" s="14" customFormat="1" x14ac:dyDescent="0.2">
      <c r="Z219" s="162"/>
    </row>
    <row r="220" spans="26:26" s="14" customFormat="1" x14ac:dyDescent="0.2">
      <c r="Z220" s="162"/>
    </row>
    <row r="221" spans="26:26" s="14" customFormat="1" x14ac:dyDescent="0.2">
      <c r="Z221" s="162"/>
    </row>
    <row r="222" spans="26:26" s="14" customFormat="1" x14ac:dyDescent="0.2">
      <c r="Z222" s="162"/>
    </row>
    <row r="223" spans="26:26" s="14" customFormat="1" x14ac:dyDescent="0.2">
      <c r="Z223" s="162"/>
    </row>
    <row r="224" spans="26:26" s="14" customFormat="1" x14ac:dyDescent="0.2">
      <c r="Z224" s="162"/>
    </row>
    <row r="225" spans="26:26" s="14" customFormat="1" x14ac:dyDescent="0.2">
      <c r="Z225" s="162"/>
    </row>
    <row r="226" spans="26:26" s="14" customFormat="1" x14ac:dyDescent="0.2">
      <c r="Z226" s="162"/>
    </row>
    <row r="227" spans="26:26" s="14" customFormat="1" x14ac:dyDescent="0.2">
      <c r="Z227" s="162"/>
    </row>
    <row r="228" spans="26:26" s="14" customFormat="1" x14ac:dyDescent="0.2">
      <c r="Z228" s="162"/>
    </row>
    <row r="229" spans="26:26" s="14" customFormat="1" x14ac:dyDescent="0.2">
      <c r="Z229" s="162"/>
    </row>
    <row r="230" spans="26:26" s="14" customFormat="1" x14ac:dyDescent="0.2">
      <c r="Z230" s="162"/>
    </row>
    <row r="231" spans="26:26" s="14" customFormat="1" x14ac:dyDescent="0.2">
      <c r="Z231" s="164"/>
    </row>
    <row r="232" spans="26:26" s="14" customFormat="1" x14ac:dyDescent="0.2">
      <c r="Z232" s="164"/>
    </row>
    <row r="233" spans="26:26" s="14" customFormat="1" x14ac:dyDescent="0.2">
      <c r="Z233" s="164"/>
    </row>
    <row r="234" spans="26:26" s="14" customFormat="1" x14ac:dyDescent="0.2">
      <c r="Z234" s="164"/>
    </row>
    <row r="235" spans="26:26" s="14" customFormat="1" x14ac:dyDescent="0.2">
      <c r="Z235" s="164"/>
    </row>
    <row r="236" spans="26:26" s="14" customFormat="1" x14ac:dyDescent="0.2">
      <c r="Z236" s="164"/>
    </row>
    <row r="237" spans="26:26" s="14" customFormat="1" x14ac:dyDescent="0.2">
      <c r="Z237" s="164"/>
    </row>
    <row r="238" spans="26:26" s="14" customFormat="1" x14ac:dyDescent="0.2">
      <c r="Z238" s="164"/>
    </row>
    <row r="239" spans="26:26" s="14" customFormat="1" x14ac:dyDescent="0.2">
      <c r="Z239" s="164"/>
    </row>
    <row r="240" spans="26:26" s="14" customFormat="1" x14ac:dyDescent="0.2">
      <c r="Z240" s="164"/>
    </row>
    <row r="241" spans="26:26" s="14" customFormat="1" x14ac:dyDescent="0.2">
      <c r="Z241" s="164"/>
    </row>
    <row r="242" spans="26:26" s="14" customFormat="1" x14ac:dyDescent="0.2">
      <c r="Z242" s="164"/>
    </row>
    <row r="243" spans="26:26" s="14" customFormat="1" x14ac:dyDescent="0.2">
      <c r="Z243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4"/>
    <col min="27" max="16384" width="9.140625" style="41"/>
  </cols>
  <sheetData>
    <row r="1" spans="1:27" s="169" customFormat="1" ht="15.75" customHeight="1" x14ac:dyDescent="0.2">
      <c r="A1" s="1" t="s">
        <v>158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4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2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  <c r="Z3" s="163" t="s">
        <v>117</v>
      </c>
    </row>
    <row r="4" spans="1:27" s="14" customFormat="1" ht="12.75" customHeight="1" x14ac:dyDescent="0.2">
      <c r="A4" s="22"/>
      <c r="B4" s="170" t="s">
        <v>122</v>
      </c>
      <c r="C4" s="31">
        <v>53355</v>
      </c>
      <c r="D4" s="31">
        <v>76941</v>
      </c>
      <c r="E4" s="31">
        <v>136220</v>
      </c>
      <c r="F4" s="25">
        <v>123525</v>
      </c>
      <c r="G4" s="26">
        <v>132811</v>
      </c>
      <c r="H4" s="27">
        <v>131161</v>
      </c>
      <c r="I4" s="31">
        <v>130620</v>
      </c>
      <c r="J4" s="31">
        <v>132631</v>
      </c>
      <c r="K4" s="31">
        <v>139333</v>
      </c>
      <c r="Z4" s="162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123</v>
      </c>
      <c r="C5" s="31">
        <v>74231</v>
      </c>
      <c r="D5" s="31">
        <v>90056</v>
      </c>
      <c r="E5" s="31">
        <v>80940</v>
      </c>
      <c r="F5" s="30">
        <v>110348</v>
      </c>
      <c r="G5" s="31">
        <v>106631</v>
      </c>
      <c r="H5" s="32">
        <v>112196</v>
      </c>
      <c r="I5" s="31">
        <v>95698</v>
      </c>
      <c r="J5" s="31">
        <v>103554</v>
      </c>
      <c r="K5" s="31">
        <v>107204.85200000001</v>
      </c>
      <c r="Z5" s="162">
        <f t="shared" si="0"/>
        <v>1</v>
      </c>
      <c r="AA5" s="23">
        <v>2</v>
      </c>
    </row>
    <row r="6" spans="1:27" s="14" customFormat="1" ht="12.75" customHeight="1" x14ac:dyDescent="0.2">
      <c r="A6" s="22"/>
      <c r="B6" s="171" t="s">
        <v>124</v>
      </c>
      <c r="C6" s="31">
        <v>57464</v>
      </c>
      <c r="D6" s="31">
        <v>46517</v>
      </c>
      <c r="E6" s="31">
        <v>35695</v>
      </c>
      <c r="F6" s="30">
        <v>46083</v>
      </c>
      <c r="G6" s="31">
        <v>39973</v>
      </c>
      <c r="H6" s="32">
        <v>39973</v>
      </c>
      <c r="I6" s="31">
        <v>44196</v>
      </c>
      <c r="J6" s="31">
        <v>45764</v>
      </c>
      <c r="K6" s="31">
        <v>47369</v>
      </c>
      <c r="Z6" s="162">
        <f t="shared" si="0"/>
        <v>1</v>
      </c>
      <c r="AA6" s="21" t="s">
        <v>7</v>
      </c>
    </row>
    <row r="7" spans="1:27" s="14" customFormat="1" ht="12.75" hidden="1" customHeight="1" x14ac:dyDescent="0.2">
      <c r="A7" s="22"/>
      <c r="B7" s="171" t="s">
        <v>140</v>
      </c>
      <c r="C7" s="31">
        <v>0</v>
      </c>
      <c r="D7" s="31">
        <v>0</v>
      </c>
      <c r="E7" s="31">
        <v>0</v>
      </c>
      <c r="F7" s="30">
        <v>0</v>
      </c>
      <c r="G7" s="31">
        <v>0</v>
      </c>
      <c r="H7" s="32">
        <v>0</v>
      </c>
      <c r="I7" s="31">
        <v>0</v>
      </c>
      <c r="J7" s="31">
        <v>0</v>
      </c>
      <c r="K7" s="31">
        <v>0</v>
      </c>
      <c r="Z7" s="162">
        <f t="shared" si="0"/>
        <v>0</v>
      </c>
      <c r="AA7" s="23">
        <v>1</v>
      </c>
    </row>
    <row r="8" spans="1:27" s="14" customFormat="1" ht="12.75" hidden="1" customHeight="1" x14ac:dyDescent="0.2">
      <c r="A8" s="22"/>
      <c r="B8" s="171" t="s">
        <v>141</v>
      </c>
      <c r="C8" s="31">
        <v>0</v>
      </c>
      <c r="D8" s="31">
        <v>0</v>
      </c>
      <c r="E8" s="31">
        <v>0</v>
      </c>
      <c r="F8" s="30">
        <v>0</v>
      </c>
      <c r="G8" s="31">
        <v>0</v>
      </c>
      <c r="H8" s="32">
        <v>0</v>
      </c>
      <c r="I8" s="31">
        <v>0</v>
      </c>
      <c r="J8" s="31">
        <v>0</v>
      </c>
      <c r="K8" s="31">
        <v>0</v>
      </c>
      <c r="Z8" s="162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142</v>
      </c>
      <c r="C9" s="31">
        <v>0</v>
      </c>
      <c r="D9" s="31">
        <v>0</v>
      </c>
      <c r="E9" s="31">
        <v>0</v>
      </c>
      <c r="F9" s="30">
        <v>0</v>
      </c>
      <c r="G9" s="31">
        <v>0</v>
      </c>
      <c r="H9" s="32">
        <v>0</v>
      </c>
      <c r="I9" s="31">
        <v>0</v>
      </c>
      <c r="J9" s="31">
        <v>0</v>
      </c>
      <c r="K9" s="31">
        <v>0</v>
      </c>
      <c r="Z9" s="162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143</v>
      </c>
      <c r="C10" s="31">
        <v>0</v>
      </c>
      <c r="D10" s="31">
        <v>0</v>
      </c>
      <c r="E10" s="31">
        <v>0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1">
        <v>0</v>
      </c>
      <c r="Z10" s="162">
        <f t="shared" si="0"/>
        <v>0</v>
      </c>
    </row>
    <row r="11" spans="1:27" s="14" customFormat="1" ht="12.75" hidden="1" customHeight="1" x14ac:dyDescent="0.2">
      <c r="A11" s="22"/>
      <c r="B11" s="171" t="s">
        <v>144</v>
      </c>
      <c r="C11" s="31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1">
        <v>0</v>
      </c>
      <c r="Z11" s="162">
        <f t="shared" si="0"/>
        <v>0</v>
      </c>
    </row>
    <row r="12" spans="1:27" s="14" customFormat="1" ht="12.75" hidden="1" customHeight="1" x14ac:dyDescent="0.2">
      <c r="A12" s="22"/>
      <c r="B12" s="171" t="s">
        <v>145</v>
      </c>
      <c r="C12" s="31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1">
        <v>0</v>
      </c>
      <c r="Z12" s="162">
        <f t="shared" si="0"/>
        <v>0</v>
      </c>
    </row>
    <row r="13" spans="1:27" s="14" customFormat="1" ht="12.75" hidden="1" customHeight="1" x14ac:dyDescent="0.2">
      <c r="A13" s="22"/>
      <c r="B13" s="171" t="s">
        <v>125</v>
      </c>
      <c r="C13" s="31">
        <v>0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1">
        <v>0</v>
      </c>
      <c r="Z13" s="162">
        <f t="shared" si="0"/>
        <v>0</v>
      </c>
    </row>
    <row r="14" spans="1:27" s="14" customFormat="1" ht="12.75" hidden="1" customHeight="1" x14ac:dyDescent="0.2">
      <c r="A14" s="22"/>
      <c r="B14" s="171" t="s">
        <v>126</v>
      </c>
      <c r="C14" s="31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1">
        <v>0</v>
      </c>
      <c r="Z14" s="162">
        <f t="shared" si="0"/>
        <v>0</v>
      </c>
    </row>
    <row r="15" spans="1:27" s="14" customFormat="1" ht="12.75" hidden="1" customHeight="1" x14ac:dyDescent="0.2">
      <c r="A15" s="22"/>
      <c r="B15" s="171" t="s">
        <v>127</v>
      </c>
      <c r="C15" s="31">
        <v>0</v>
      </c>
      <c r="D15" s="31">
        <v>0</v>
      </c>
      <c r="E15" s="31">
        <v>0</v>
      </c>
      <c r="F15" s="30">
        <v>0</v>
      </c>
      <c r="G15" s="31">
        <v>0</v>
      </c>
      <c r="H15" s="32">
        <v>0</v>
      </c>
      <c r="I15" s="31">
        <v>0</v>
      </c>
      <c r="J15" s="31">
        <v>0</v>
      </c>
      <c r="K15" s="31">
        <v>0</v>
      </c>
      <c r="Z15" s="162">
        <f t="shared" si="0"/>
        <v>0</v>
      </c>
    </row>
    <row r="16" spans="1:27" s="14" customFormat="1" ht="12.75" hidden="1" customHeight="1" x14ac:dyDescent="0.25">
      <c r="A16" s="28"/>
      <c r="B16" s="171" t="s">
        <v>128</v>
      </c>
      <c r="C16" s="31">
        <v>0</v>
      </c>
      <c r="D16" s="31">
        <v>0</v>
      </c>
      <c r="E16" s="31">
        <v>0</v>
      </c>
      <c r="F16" s="30">
        <v>0</v>
      </c>
      <c r="G16" s="31">
        <v>0</v>
      </c>
      <c r="H16" s="32">
        <v>0</v>
      </c>
      <c r="I16" s="31">
        <v>0</v>
      </c>
      <c r="J16" s="31">
        <v>0</v>
      </c>
      <c r="K16" s="31">
        <v>0</v>
      </c>
      <c r="Z16" s="162">
        <f t="shared" si="0"/>
        <v>0</v>
      </c>
    </row>
    <row r="17" spans="1:26" s="14" customFormat="1" ht="12.75" hidden="1" customHeight="1" x14ac:dyDescent="0.25">
      <c r="A17" s="28"/>
      <c r="B17" s="171" t="s">
        <v>139</v>
      </c>
      <c r="C17" s="31">
        <v>0</v>
      </c>
      <c r="D17" s="31">
        <v>0</v>
      </c>
      <c r="E17" s="31">
        <v>0</v>
      </c>
      <c r="F17" s="30">
        <v>0</v>
      </c>
      <c r="G17" s="31">
        <v>0</v>
      </c>
      <c r="H17" s="32">
        <v>0</v>
      </c>
      <c r="I17" s="31">
        <v>0</v>
      </c>
      <c r="J17" s="31">
        <v>0</v>
      </c>
      <c r="K17" s="31">
        <v>0</v>
      </c>
      <c r="Z17" s="162">
        <f t="shared" si="0"/>
        <v>0</v>
      </c>
    </row>
    <row r="18" spans="1:26" s="14" customFormat="1" ht="12.75" hidden="1" customHeight="1" x14ac:dyDescent="0.2">
      <c r="A18" s="22"/>
      <c r="B18" s="171" t="s">
        <v>129</v>
      </c>
      <c r="C18" s="31">
        <v>0</v>
      </c>
      <c r="D18" s="31">
        <v>0</v>
      </c>
      <c r="E18" s="31">
        <v>0</v>
      </c>
      <c r="F18" s="30">
        <v>0</v>
      </c>
      <c r="G18" s="31">
        <v>0</v>
      </c>
      <c r="H18" s="32">
        <v>0</v>
      </c>
      <c r="I18" s="31">
        <v>0</v>
      </c>
      <c r="J18" s="31">
        <v>0</v>
      </c>
      <c r="K18" s="31">
        <v>0</v>
      </c>
      <c r="Z18" s="162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185050</v>
      </c>
      <c r="D19" s="38">
        <f t="shared" ref="D19:K19" si="1">SUM(D4:D18)</f>
        <v>213514</v>
      </c>
      <c r="E19" s="38">
        <f t="shared" si="1"/>
        <v>252855</v>
      </c>
      <c r="F19" s="39">
        <f t="shared" si="1"/>
        <v>279956</v>
      </c>
      <c r="G19" s="38">
        <f t="shared" si="1"/>
        <v>279415</v>
      </c>
      <c r="H19" s="40">
        <f t="shared" si="1"/>
        <v>283330</v>
      </c>
      <c r="I19" s="38">
        <f t="shared" si="1"/>
        <v>270514</v>
      </c>
      <c r="J19" s="38">
        <f t="shared" si="1"/>
        <v>281949</v>
      </c>
      <c r="K19" s="38">
        <f t="shared" si="1"/>
        <v>293906.85200000001</v>
      </c>
      <c r="Z19" s="162">
        <f t="shared" si="0"/>
        <v>1</v>
      </c>
    </row>
    <row r="20" spans="1:26" s="14" customFormat="1" hidden="1" x14ac:dyDescent="0.25">
      <c r="A20" s="172"/>
      <c r="Z20" s="162">
        <f t="shared" si="0"/>
        <v>0</v>
      </c>
    </row>
    <row r="21" spans="1:26" s="14" customFormat="1" x14ac:dyDescent="0.2">
      <c r="Z21" s="162"/>
    </row>
    <row r="22" spans="1:26" s="14" customFormat="1" x14ac:dyDescent="0.2">
      <c r="Z22" s="162"/>
    </row>
    <row r="23" spans="1:26" s="14" customFormat="1" x14ac:dyDescent="0.2">
      <c r="Z23" s="162"/>
    </row>
    <row r="24" spans="1:26" s="14" customFormat="1" x14ac:dyDescent="0.2">
      <c r="Z24" s="162"/>
    </row>
    <row r="25" spans="1:26" s="14" customFormat="1" x14ac:dyDescent="0.2">
      <c r="Z25" s="162"/>
    </row>
    <row r="26" spans="1:26" s="14" customFormat="1" x14ac:dyDescent="0.2">
      <c r="Z26" s="162"/>
    </row>
    <row r="27" spans="1:26" s="14" customFormat="1" x14ac:dyDescent="0.2">
      <c r="Z27" s="162"/>
    </row>
    <row r="28" spans="1:26" s="14" customFormat="1" x14ac:dyDescent="0.2">
      <c r="Z28" s="162"/>
    </row>
    <row r="29" spans="1:26" s="14" customFormat="1" x14ac:dyDescent="0.2">
      <c r="Z29" s="162"/>
    </row>
    <row r="30" spans="1:26" s="14" customFormat="1" x14ac:dyDescent="0.2">
      <c r="Z30" s="162"/>
    </row>
    <row r="31" spans="1:26" s="14" customFormat="1" x14ac:dyDescent="0.2">
      <c r="Z31" s="162"/>
    </row>
    <row r="32" spans="1:26" s="14" customFormat="1" x14ac:dyDescent="0.2">
      <c r="Z32" s="162"/>
    </row>
    <row r="33" spans="26:26" s="14" customFormat="1" x14ac:dyDescent="0.2">
      <c r="Z33" s="162"/>
    </row>
    <row r="34" spans="26:26" s="14" customFormat="1" x14ac:dyDescent="0.2">
      <c r="Z34" s="162"/>
    </row>
    <row r="35" spans="26:26" s="14" customFormat="1" x14ac:dyDescent="0.2">
      <c r="Z35" s="162"/>
    </row>
    <row r="36" spans="26:26" s="14" customFormat="1" x14ac:dyDescent="0.2">
      <c r="Z36" s="162"/>
    </row>
    <row r="37" spans="26:26" s="14" customFormat="1" x14ac:dyDescent="0.2">
      <c r="Z37" s="162"/>
    </row>
    <row r="38" spans="26:26" s="14" customFormat="1" x14ac:dyDescent="0.2">
      <c r="Z38" s="162"/>
    </row>
    <row r="39" spans="26:26" s="14" customFormat="1" x14ac:dyDescent="0.2">
      <c r="Z39" s="162"/>
    </row>
    <row r="40" spans="26:26" s="14" customFormat="1" x14ac:dyDescent="0.2">
      <c r="Z40" s="162"/>
    </row>
    <row r="41" spans="26:26" s="14" customFormat="1" x14ac:dyDescent="0.2">
      <c r="Z41" s="162"/>
    </row>
    <row r="42" spans="26:26" s="14" customFormat="1" x14ac:dyDescent="0.2">
      <c r="Z42" s="162"/>
    </row>
    <row r="43" spans="26:26" s="14" customFormat="1" x14ac:dyDescent="0.2">
      <c r="Z43" s="162"/>
    </row>
    <row r="44" spans="26:26" s="14" customFormat="1" x14ac:dyDescent="0.2">
      <c r="Z44" s="162"/>
    </row>
    <row r="45" spans="26:26" s="14" customFormat="1" x14ac:dyDescent="0.2">
      <c r="Z45" s="162"/>
    </row>
    <row r="46" spans="26:26" s="14" customFormat="1" x14ac:dyDescent="0.2">
      <c r="Z46" s="162"/>
    </row>
    <row r="47" spans="26:26" s="14" customFormat="1" x14ac:dyDescent="0.2">
      <c r="Z47" s="162"/>
    </row>
    <row r="48" spans="26:26" s="14" customFormat="1" x14ac:dyDescent="0.2">
      <c r="Z48" s="162"/>
    </row>
    <row r="49" spans="26:26" s="14" customFormat="1" x14ac:dyDescent="0.2">
      <c r="Z49" s="162"/>
    </row>
    <row r="50" spans="26:26" s="14" customFormat="1" x14ac:dyDescent="0.2">
      <c r="Z50" s="162"/>
    </row>
    <row r="51" spans="26:26" s="14" customFormat="1" x14ac:dyDescent="0.2">
      <c r="Z51" s="162"/>
    </row>
    <row r="52" spans="26:26" s="14" customFormat="1" x14ac:dyDescent="0.2">
      <c r="Z52" s="162"/>
    </row>
    <row r="53" spans="26:26" s="14" customFormat="1" x14ac:dyDescent="0.2">
      <c r="Z53" s="162"/>
    </row>
    <row r="54" spans="26:26" s="14" customFormat="1" x14ac:dyDescent="0.2">
      <c r="Z54" s="162"/>
    </row>
    <row r="55" spans="26:26" s="14" customFormat="1" x14ac:dyDescent="0.2">
      <c r="Z55" s="162"/>
    </row>
    <row r="56" spans="26:26" s="14" customFormat="1" x14ac:dyDescent="0.2">
      <c r="Z56" s="162"/>
    </row>
    <row r="57" spans="26:26" s="14" customFormat="1" x14ac:dyDescent="0.2">
      <c r="Z57" s="162"/>
    </row>
    <row r="58" spans="26:26" s="14" customFormat="1" x14ac:dyDescent="0.2">
      <c r="Z58" s="162"/>
    </row>
    <row r="59" spans="26:26" s="14" customFormat="1" x14ac:dyDescent="0.2">
      <c r="Z59" s="162"/>
    </row>
    <row r="60" spans="26:26" s="14" customFormat="1" x14ac:dyDescent="0.2">
      <c r="Z60" s="162"/>
    </row>
    <row r="61" spans="26:26" s="14" customFormat="1" x14ac:dyDescent="0.2">
      <c r="Z61" s="162"/>
    </row>
    <row r="62" spans="26:26" s="14" customFormat="1" x14ac:dyDescent="0.2">
      <c r="Z62" s="162"/>
    </row>
    <row r="63" spans="26:26" s="14" customFormat="1" x14ac:dyDescent="0.2">
      <c r="Z63" s="162"/>
    </row>
    <row r="64" spans="26:26" s="14" customFormat="1" x14ac:dyDescent="0.2">
      <c r="Z64" s="162"/>
    </row>
    <row r="65" spans="26:26" s="14" customFormat="1" x14ac:dyDescent="0.2">
      <c r="Z65" s="162"/>
    </row>
    <row r="66" spans="26:26" s="14" customFormat="1" x14ac:dyDescent="0.2">
      <c r="Z66" s="162"/>
    </row>
    <row r="67" spans="26:26" s="14" customFormat="1" x14ac:dyDescent="0.2">
      <c r="Z67" s="162"/>
    </row>
    <row r="68" spans="26:26" s="14" customFormat="1" x14ac:dyDescent="0.2">
      <c r="Z68" s="162"/>
    </row>
    <row r="69" spans="26:26" s="14" customFormat="1" x14ac:dyDescent="0.2">
      <c r="Z69" s="162"/>
    </row>
    <row r="70" spans="26:26" s="14" customFormat="1" x14ac:dyDescent="0.2">
      <c r="Z70" s="162"/>
    </row>
    <row r="71" spans="26:26" s="14" customFormat="1" x14ac:dyDescent="0.2">
      <c r="Z71" s="162"/>
    </row>
    <row r="72" spans="26:26" s="14" customFormat="1" x14ac:dyDescent="0.2">
      <c r="Z72" s="162"/>
    </row>
    <row r="73" spans="26:26" s="14" customFormat="1" x14ac:dyDescent="0.2">
      <c r="Z73" s="162"/>
    </row>
    <row r="74" spans="26:26" s="14" customFormat="1" x14ac:dyDescent="0.2">
      <c r="Z74" s="162"/>
    </row>
    <row r="75" spans="26:26" s="14" customFormat="1" x14ac:dyDescent="0.2">
      <c r="Z75" s="162"/>
    </row>
    <row r="76" spans="26:26" s="14" customFormat="1" x14ac:dyDescent="0.2">
      <c r="Z76" s="162"/>
    </row>
    <row r="77" spans="26:26" s="14" customFormat="1" x14ac:dyDescent="0.2">
      <c r="Z77" s="162"/>
    </row>
    <row r="78" spans="26:26" s="14" customFormat="1" x14ac:dyDescent="0.2">
      <c r="Z78" s="162"/>
    </row>
    <row r="79" spans="26:26" s="14" customFormat="1" x14ac:dyDescent="0.2">
      <c r="Z79" s="162"/>
    </row>
    <row r="80" spans="26:26" s="14" customFormat="1" x14ac:dyDescent="0.2">
      <c r="Z80" s="162"/>
    </row>
    <row r="81" spans="26:26" s="14" customFormat="1" x14ac:dyDescent="0.2">
      <c r="Z81" s="162"/>
    </row>
    <row r="82" spans="26:26" s="14" customFormat="1" x14ac:dyDescent="0.2">
      <c r="Z82" s="162"/>
    </row>
    <row r="83" spans="26:26" s="14" customFormat="1" x14ac:dyDescent="0.2">
      <c r="Z83" s="162"/>
    </row>
    <row r="84" spans="26:26" s="14" customFormat="1" x14ac:dyDescent="0.2">
      <c r="Z84" s="162"/>
    </row>
    <row r="85" spans="26:26" s="14" customFormat="1" x14ac:dyDescent="0.2">
      <c r="Z85" s="162"/>
    </row>
    <row r="86" spans="26:26" s="14" customFormat="1" x14ac:dyDescent="0.2">
      <c r="Z86" s="162"/>
    </row>
    <row r="87" spans="26:26" s="14" customFormat="1" x14ac:dyDescent="0.2">
      <c r="Z87" s="162"/>
    </row>
    <row r="88" spans="26:26" s="14" customFormat="1" x14ac:dyDescent="0.2">
      <c r="Z88" s="162"/>
    </row>
    <row r="89" spans="26:26" s="14" customFormat="1" x14ac:dyDescent="0.2">
      <c r="Z89" s="162"/>
    </row>
    <row r="90" spans="26:26" s="14" customFormat="1" x14ac:dyDescent="0.2">
      <c r="Z90" s="162"/>
    </row>
    <row r="91" spans="26:26" s="14" customFormat="1" x14ac:dyDescent="0.2">
      <c r="Z91" s="162"/>
    </row>
    <row r="92" spans="26:26" s="14" customFormat="1" x14ac:dyDescent="0.2">
      <c r="Z92" s="162"/>
    </row>
    <row r="93" spans="26:26" s="14" customFormat="1" x14ac:dyDescent="0.2">
      <c r="Z93" s="162"/>
    </row>
    <row r="94" spans="26:26" s="14" customFormat="1" x14ac:dyDescent="0.2">
      <c r="Z94" s="162"/>
    </row>
    <row r="95" spans="26:26" s="14" customFormat="1" x14ac:dyDescent="0.2">
      <c r="Z95" s="162"/>
    </row>
    <row r="96" spans="26:26" s="14" customFormat="1" x14ac:dyDescent="0.2">
      <c r="Z96" s="162"/>
    </row>
    <row r="97" spans="26:26" s="14" customFormat="1" x14ac:dyDescent="0.2">
      <c r="Z97" s="162"/>
    </row>
    <row r="98" spans="26:26" s="14" customFormat="1" x14ac:dyDescent="0.2">
      <c r="Z98" s="162"/>
    </row>
    <row r="99" spans="26:26" s="14" customFormat="1" x14ac:dyDescent="0.2">
      <c r="Z99" s="162"/>
    </row>
    <row r="100" spans="26:26" s="14" customFormat="1" x14ac:dyDescent="0.2">
      <c r="Z100" s="162"/>
    </row>
    <row r="101" spans="26:26" s="14" customFormat="1" x14ac:dyDescent="0.2">
      <c r="Z101" s="162"/>
    </row>
    <row r="102" spans="26:26" s="14" customFormat="1" x14ac:dyDescent="0.2">
      <c r="Z102" s="162"/>
    </row>
    <row r="103" spans="26:26" s="14" customFormat="1" x14ac:dyDescent="0.2">
      <c r="Z103" s="162"/>
    </row>
    <row r="104" spans="26:26" s="14" customFormat="1" x14ac:dyDescent="0.2">
      <c r="Z104" s="162"/>
    </row>
    <row r="105" spans="26:26" s="14" customFormat="1" x14ac:dyDescent="0.2">
      <c r="Z105" s="162"/>
    </row>
    <row r="106" spans="26:26" s="14" customFormat="1" x14ac:dyDescent="0.2">
      <c r="Z106" s="162"/>
    </row>
    <row r="107" spans="26:26" s="14" customFormat="1" x14ac:dyDescent="0.2">
      <c r="Z107" s="162"/>
    </row>
    <row r="108" spans="26:26" s="14" customFormat="1" x14ac:dyDescent="0.2">
      <c r="Z108" s="162"/>
    </row>
    <row r="109" spans="26:26" s="14" customFormat="1" x14ac:dyDescent="0.2">
      <c r="Z109" s="162"/>
    </row>
    <row r="110" spans="26:26" s="14" customFormat="1" x14ac:dyDescent="0.2">
      <c r="Z110" s="162"/>
    </row>
    <row r="111" spans="26:26" s="14" customFormat="1" x14ac:dyDescent="0.2">
      <c r="Z111" s="162"/>
    </row>
    <row r="112" spans="26:26" s="14" customFormat="1" x14ac:dyDescent="0.2">
      <c r="Z112" s="162"/>
    </row>
    <row r="113" spans="26:26" s="14" customFormat="1" x14ac:dyDescent="0.2">
      <c r="Z113" s="162"/>
    </row>
    <row r="114" spans="26:26" s="14" customFormat="1" x14ac:dyDescent="0.2">
      <c r="Z114" s="162"/>
    </row>
    <row r="115" spans="26:26" s="14" customFormat="1" x14ac:dyDescent="0.2">
      <c r="Z115" s="162"/>
    </row>
    <row r="116" spans="26:26" s="14" customFormat="1" x14ac:dyDescent="0.2">
      <c r="Z116" s="162"/>
    </row>
    <row r="117" spans="26:26" s="14" customFormat="1" x14ac:dyDescent="0.2">
      <c r="Z117" s="162"/>
    </row>
    <row r="118" spans="26:26" s="14" customFormat="1" x14ac:dyDescent="0.2">
      <c r="Z118" s="162"/>
    </row>
    <row r="119" spans="26:26" s="14" customFormat="1" x14ac:dyDescent="0.2">
      <c r="Z119" s="162"/>
    </row>
    <row r="120" spans="26:26" s="14" customFormat="1" x14ac:dyDescent="0.2">
      <c r="Z120" s="162"/>
    </row>
    <row r="121" spans="26:26" s="14" customFormat="1" x14ac:dyDescent="0.2">
      <c r="Z121" s="162"/>
    </row>
    <row r="122" spans="26:26" s="14" customFormat="1" x14ac:dyDescent="0.2">
      <c r="Z122" s="162"/>
    </row>
    <row r="123" spans="26:26" s="14" customFormat="1" x14ac:dyDescent="0.2">
      <c r="Z123" s="162"/>
    </row>
    <row r="124" spans="26:26" s="14" customFormat="1" x14ac:dyDescent="0.2">
      <c r="Z124" s="162"/>
    </row>
    <row r="125" spans="26:26" s="14" customFormat="1" x14ac:dyDescent="0.2">
      <c r="Z125" s="162"/>
    </row>
    <row r="126" spans="26:26" s="14" customFormat="1" x14ac:dyDescent="0.2">
      <c r="Z126" s="162"/>
    </row>
    <row r="127" spans="26:26" s="14" customFormat="1" x14ac:dyDescent="0.2">
      <c r="Z127" s="162"/>
    </row>
    <row r="128" spans="26:26" s="14" customFormat="1" x14ac:dyDescent="0.2">
      <c r="Z128" s="162"/>
    </row>
    <row r="129" spans="26:26" s="14" customFormat="1" x14ac:dyDescent="0.2">
      <c r="Z129" s="162"/>
    </row>
    <row r="130" spans="26:26" s="14" customFormat="1" x14ac:dyDescent="0.2">
      <c r="Z130" s="162"/>
    </row>
    <row r="131" spans="26:26" s="14" customFormat="1" x14ac:dyDescent="0.2">
      <c r="Z131" s="162"/>
    </row>
    <row r="132" spans="26:26" s="14" customFormat="1" x14ac:dyDescent="0.2">
      <c r="Z132" s="162"/>
    </row>
    <row r="133" spans="26:26" s="14" customFormat="1" x14ac:dyDescent="0.2">
      <c r="Z133" s="162"/>
    </row>
    <row r="134" spans="26:26" s="14" customFormat="1" x14ac:dyDescent="0.2">
      <c r="Z134" s="162"/>
    </row>
    <row r="135" spans="26:26" s="14" customFormat="1" x14ac:dyDescent="0.2">
      <c r="Z135" s="162"/>
    </row>
    <row r="136" spans="26:26" s="14" customFormat="1" x14ac:dyDescent="0.2">
      <c r="Z136" s="162"/>
    </row>
    <row r="137" spans="26:26" s="14" customFormat="1" x14ac:dyDescent="0.2">
      <c r="Z137" s="162"/>
    </row>
    <row r="138" spans="26:26" s="14" customFormat="1" x14ac:dyDescent="0.2">
      <c r="Z138" s="162"/>
    </row>
    <row r="139" spans="26:26" s="14" customFormat="1" x14ac:dyDescent="0.2">
      <c r="Z139" s="162"/>
    </row>
    <row r="140" spans="26:26" s="14" customFormat="1" x14ac:dyDescent="0.2">
      <c r="Z140" s="162"/>
    </row>
    <row r="141" spans="26:26" s="14" customFormat="1" x14ac:dyDescent="0.2">
      <c r="Z141" s="162"/>
    </row>
    <row r="142" spans="26:26" s="14" customFormat="1" x14ac:dyDescent="0.2">
      <c r="Z142" s="162"/>
    </row>
    <row r="143" spans="26:26" s="14" customFormat="1" x14ac:dyDescent="0.2">
      <c r="Z143" s="162"/>
    </row>
    <row r="144" spans="26:26" s="14" customFormat="1" x14ac:dyDescent="0.2">
      <c r="Z144" s="162"/>
    </row>
    <row r="145" spans="26:26" s="14" customFormat="1" x14ac:dyDescent="0.2">
      <c r="Z145" s="162"/>
    </row>
    <row r="146" spans="26:26" s="14" customFormat="1" x14ac:dyDescent="0.2">
      <c r="Z146" s="162"/>
    </row>
    <row r="147" spans="26:26" s="14" customFormat="1" x14ac:dyDescent="0.2">
      <c r="Z147" s="162"/>
    </row>
    <row r="148" spans="26:26" s="14" customFormat="1" x14ac:dyDescent="0.2">
      <c r="Z148" s="162"/>
    </row>
    <row r="149" spans="26:26" s="14" customFormat="1" x14ac:dyDescent="0.2">
      <c r="Z149" s="162"/>
    </row>
    <row r="150" spans="26:26" s="14" customFormat="1" x14ac:dyDescent="0.2">
      <c r="Z150" s="162"/>
    </row>
    <row r="151" spans="26:26" s="14" customFormat="1" x14ac:dyDescent="0.2">
      <c r="Z151" s="162"/>
    </row>
    <row r="152" spans="26:26" s="14" customFormat="1" x14ac:dyDescent="0.2">
      <c r="Z152" s="162"/>
    </row>
    <row r="153" spans="26:26" s="14" customFormat="1" x14ac:dyDescent="0.2">
      <c r="Z153" s="162"/>
    </row>
    <row r="154" spans="26:26" s="14" customFormat="1" x14ac:dyDescent="0.2">
      <c r="Z154" s="162"/>
    </row>
    <row r="155" spans="26:26" s="14" customFormat="1" x14ac:dyDescent="0.2">
      <c r="Z155" s="162"/>
    </row>
    <row r="156" spans="26:26" s="14" customFormat="1" x14ac:dyDescent="0.2">
      <c r="Z156" s="162"/>
    </row>
    <row r="157" spans="26:26" s="14" customFormat="1" x14ac:dyDescent="0.2">
      <c r="Z157" s="162"/>
    </row>
    <row r="158" spans="26:26" s="14" customFormat="1" x14ac:dyDescent="0.2">
      <c r="Z158" s="162"/>
    </row>
    <row r="159" spans="26:26" s="14" customFormat="1" x14ac:dyDescent="0.2">
      <c r="Z159" s="162"/>
    </row>
    <row r="160" spans="26:26" s="14" customFormat="1" x14ac:dyDescent="0.2">
      <c r="Z160" s="162"/>
    </row>
    <row r="161" spans="26:26" s="14" customFormat="1" x14ac:dyDescent="0.2">
      <c r="Z161" s="162"/>
    </row>
    <row r="162" spans="26:26" s="14" customFormat="1" x14ac:dyDescent="0.2">
      <c r="Z162" s="162"/>
    </row>
    <row r="163" spans="26:26" s="14" customFormat="1" x14ac:dyDescent="0.2">
      <c r="Z163" s="162"/>
    </row>
    <row r="164" spans="26:26" s="14" customFormat="1" x14ac:dyDescent="0.2">
      <c r="Z164" s="162"/>
    </row>
    <row r="165" spans="26:26" s="14" customFormat="1" x14ac:dyDescent="0.2">
      <c r="Z165" s="162"/>
    </row>
    <row r="166" spans="26:26" s="14" customFormat="1" x14ac:dyDescent="0.2">
      <c r="Z166" s="162"/>
    </row>
    <row r="167" spans="26:26" s="14" customFormat="1" x14ac:dyDescent="0.2">
      <c r="Z167" s="162"/>
    </row>
    <row r="168" spans="26:26" s="14" customFormat="1" x14ac:dyDescent="0.2">
      <c r="Z168" s="162"/>
    </row>
    <row r="169" spans="26:26" s="14" customFormat="1" x14ac:dyDescent="0.2">
      <c r="Z169" s="162"/>
    </row>
    <row r="170" spans="26:26" s="14" customFormat="1" x14ac:dyDescent="0.2">
      <c r="Z170" s="162"/>
    </row>
    <row r="171" spans="26:26" s="14" customFormat="1" x14ac:dyDescent="0.2">
      <c r="Z171" s="162"/>
    </row>
    <row r="172" spans="26:26" s="14" customFormat="1" x14ac:dyDescent="0.2">
      <c r="Z172" s="162"/>
    </row>
    <row r="173" spans="26:26" s="14" customFormat="1" x14ac:dyDescent="0.2">
      <c r="Z173" s="162"/>
    </row>
    <row r="174" spans="26:26" s="14" customFormat="1" x14ac:dyDescent="0.2">
      <c r="Z174" s="162"/>
    </row>
    <row r="175" spans="26:26" s="14" customFormat="1" x14ac:dyDescent="0.2">
      <c r="Z175" s="162"/>
    </row>
    <row r="176" spans="26:26" s="14" customFormat="1" x14ac:dyDescent="0.2">
      <c r="Z176" s="162"/>
    </row>
    <row r="177" spans="26:26" s="14" customFormat="1" x14ac:dyDescent="0.2">
      <c r="Z177" s="162"/>
    </row>
    <row r="178" spans="26:26" s="14" customFormat="1" x14ac:dyDescent="0.2">
      <c r="Z178" s="162"/>
    </row>
    <row r="179" spans="26:26" s="14" customFormat="1" x14ac:dyDescent="0.2">
      <c r="Z179" s="162"/>
    </row>
    <row r="180" spans="26:26" s="14" customFormat="1" x14ac:dyDescent="0.2">
      <c r="Z180" s="162"/>
    </row>
    <row r="181" spans="26:26" s="14" customFormat="1" x14ac:dyDescent="0.2">
      <c r="Z181" s="162"/>
    </row>
    <row r="182" spans="26:26" s="14" customFormat="1" x14ac:dyDescent="0.2">
      <c r="Z182" s="162"/>
    </row>
    <row r="183" spans="26:26" s="14" customFormat="1" x14ac:dyDescent="0.2">
      <c r="Z183" s="162"/>
    </row>
    <row r="184" spans="26:26" s="14" customFormat="1" x14ac:dyDescent="0.2">
      <c r="Z184" s="162"/>
    </row>
    <row r="185" spans="26:26" s="14" customFormat="1" x14ac:dyDescent="0.2">
      <c r="Z185" s="162"/>
    </row>
    <row r="186" spans="26:26" s="14" customFormat="1" x14ac:dyDescent="0.2">
      <c r="Z186" s="162"/>
    </row>
    <row r="187" spans="26:26" s="14" customFormat="1" x14ac:dyDescent="0.2">
      <c r="Z187" s="162"/>
    </row>
    <row r="188" spans="26:26" s="14" customFormat="1" x14ac:dyDescent="0.2">
      <c r="Z188" s="162"/>
    </row>
    <row r="189" spans="26:26" s="14" customFormat="1" x14ac:dyDescent="0.2">
      <c r="Z189" s="162"/>
    </row>
    <row r="190" spans="26:26" s="14" customFormat="1" x14ac:dyDescent="0.2">
      <c r="Z190" s="162"/>
    </row>
    <row r="191" spans="26:26" s="14" customFormat="1" x14ac:dyDescent="0.2">
      <c r="Z191" s="162"/>
    </row>
    <row r="192" spans="26:26" s="14" customFormat="1" x14ac:dyDescent="0.2">
      <c r="Z192" s="162"/>
    </row>
    <row r="193" spans="26:26" s="14" customFormat="1" x14ac:dyDescent="0.2">
      <c r="Z193" s="162"/>
    </row>
    <row r="194" spans="26:26" s="14" customFormat="1" x14ac:dyDescent="0.2">
      <c r="Z194" s="162"/>
    </row>
    <row r="195" spans="26:26" s="14" customFormat="1" x14ac:dyDescent="0.2">
      <c r="Z195" s="162"/>
    </row>
    <row r="196" spans="26:26" s="14" customFormat="1" x14ac:dyDescent="0.2">
      <c r="Z196" s="162"/>
    </row>
    <row r="197" spans="26:26" s="14" customFormat="1" x14ac:dyDescent="0.2">
      <c r="Z197" s="162"/>
    </row>
    <row r="198" spans="26:26" s="14" customFormat="1" x14ac:dyDescent="0.2">
      <c r="Z198" s="162"/>
    </row>
    <row r="199" spans="26:26" s="14" customFormat="1" x14ac:dyDescent="0.2">
      <c r="Z199" s="162"/>
    </row>
    <row r="200" spans="26:26" s="14" customFormat="1" x14ac:dyDescent="0.2">
      <c r="Z200" s="162"/>
    </row>
    <row r="201" spans="26:26" s="14" customFormat="1" x14ac:dyDescent="0.2">
      <c r="Z201" s="162"/>
    </row>
    <row r="202" spans="26:26" s="14" customFormat="1" x14ac:dyDescent="0.2">
      <c r="Z202" s="162"/>
    </row>
    <row r="203" spans="26:26" s="14" customFormat="1" x14ac:dyDescent="0.2">
      <c r="Z203" s="162"/>
    </row>
    <row r="204" spans="26:26" s="14" customFormat="1" x14ac:dyDescent="0.2">
      <c r="Z204" s="162"/>
    </row>
    <row r="205" spans="26:26" s="14" customFormat="1" x14ac:dyDescent="0.2">
      <c r="Z205" s="162"/>
    </row>
    <row r="206" spans="26:26" s="14" customFormat="1" x14ac:dyDescent="0.2">
      <c r="Z206" s="162"/>
    </row>
    <row r="207" spans="26:26" s="14" customFormat="1" x14ac:dyDescent="0.2">
      <c r="Z207" s="162"/>
    </row>
    <row r="208" spans="26:26" s="14" customFormat="1" x14ac:dyDescent="0.2">
      <c r="Z208" s="162"/>
    </row>
    <row r="209" spans="26:26" s="14" customFormat="1" x14ac:dyDescent="0.2">
      <c r="Z209" s="162"/>
    </row>
    <row r="210" spans="26:26" s="14" customFormat="1" x14ac:dyDescent="0.2">
      <c r="Z210" s="162"/>
    </row>
    <row r="211" spans="26:26" s="14" customFormat="1" x14ac:dyDescent="0.2">
      <c r="Z211" s="162"/>
    </row>
    <row r="212" spans="26:26" s="14" customFormat="1" x14ac:dyDescent="0.2">
      <c r="Z212" s="162"/>
    </row>
    <row r="213" spans="26:26" s="14" customFormat="1" x14ac:dyDescent="0.2">
      <c r="Z213" s="162"/>
    </row>
    <row r="214" spans="26:26" s="14" customFormat="1" x14ac:dyDescent="0.2">
      <c r="Z214" s="162"/>
    </row>
    <row r="215" spans="26:26" s="14" customFormat="1" x14ac:dyDescent="0.2">
      <c r="Z215" s="162"/>
    </row>
    <row r="216" spans="26:26" s="14" customFormat="1" x14ac:dyDescent="0.2">
      <c r="Z216" s="162"/>
    </row>
    <row r="217" spans="26:26" s="14" customFormat="1" x14ac:dyDescent="0.2">
      <c r="Z217" s="162"/>
    </row>
    <row r="218" spans="26:26" s="14" customFormat="1" x14ac:dyDescent="0.2">
      <c r="Z218" s="162"/>
    </row>
    <row r="219" spans="26:26" s="14" customFormat="1" x14ac:dyDescent="0.2">
      <c r="Z219" s="162"/>
    </row>
    <row r="220" spans="26:26" s="14" customFormat="1" x14ac:dyDescent="0.2">
      <c r="Z220" s="162"/>
    </row>
    <row r="221" spans="26:26" s="14" customFormat="1" x14ac:dyDescent="0.2">
      <c r="Z221" s="162"/>
    </row>
    <row r="222" spans="26:26" s="14" customFormat="1" x14ac:dyDescent="0.2">
      <c r="Z222" s="162"/>
    </row>
    <row r="223" spans="26:26" s="14" customFormat="1" x14ac:dyDescent="0.2">
      <c r="Z223" s="162"/>
    </row>
    <row r="224" spans="26:26" s="14" customFormat="1" x14ac:dyDescent="0.2">
      <c r="Z224" s="162"/>
    </row>
    <row r="225" spans="26:26" s="14" customFormat="1" x14ac:dyDescent="0.2">
      <c r="Z225" s="162"/>
    </row>
    <row r="226" spans="26:26" s="14" customFormat="1" x14ac:dyDescent="0.2">
      <c r="Z226" s="162"/>
    </row>
    <row r="227" spans="26:26" s="14" customFormat="1" x14ac:dyDescent="0.2">
      <c r="Z227" s="162"/>
    </row>
    <row r="228" spans="26:26" s="14" customFormat="1" x14ac:dyDescent="0.2">
      <c r="Z228" s="162"/>
    </row>
    <row r="229" spans="26:26" s="14" customFormat="1" x14ac:dyDescent="0.2">
      <c r="Z229" s="162"/>
    </row>
    <row r="230" spans="26:26" s="14" customFormat="1" x14ac:dyDescent="0.2">
      <c r="Z230" s="162"/>
    </row>
    <row r="231" spans="26:26" s="14" customFormat="1" x14ac:dyDescent="0.2">
      <c r="Z231" s="164"/>
    </row>
    <row r="232" spans="26:26" s="14" customFormat="1" x14ac:dyDescent="0.2">
      <c r="Z232" s="164"/>
    </row>
    <row r="233" spans="26:26" s="14" customFormat="1" x14ac:dyDescent="0.2">
      <c r="Z233" s="164"/>
    </row>
    <row r="234" spans="26:26" s="14" customFormat="1" x14ac:dyDescent="0.2">
      <c r="Z234" s="164"/>
    </row>
    <row r="235" spans="26:26" s="14" customFormat="1" x14ac:dyDescent="0.2">
      <c r="Z235" s="164"/>
    </row>
    <row r="236" spans="26:26" s="14" customFormat="1" x14ac:dyDescent="0.2">
      <c r="Z236" s="164"/>
    </row>
    <row r="237" spans="26:26" s="14" customFormat="1" x14ac:dyDescent="0.2">
      <c r="Z237" s="164"/>
    </row>
    <row r="238" spans="26:26" s="14" customFormat="1" x14ac:dyDescent="0.2">
      <c r="Z238" s="164"/>
    </row>
    <row r="239" spans="26:26" s="14" customFormat="1" x14ac:dyDescent="0.2">
      <c r="Z239" s="164"/>
    </row>
    <row r="240" spans="26:26" s="14" customFormat="1" x14ac:dyDescent="0.2">
      <c r="Z240" s="164"/>
    </row>
    <row r="241" spans="26:26" s="14" customFormat="1" x14ac:dyDescent="0.2">
      <c r="Z241" s="164"/>
    </row>
    <row r="242" spans="26:26" s="14" customFormat="1" x14ac:dyDescent="0.2">
      <c r="Z242" s="164"/>
    </row>
    <row r="243" spans="26:26" s="14" customFormat="1" x14ac:dyDescent="0.2">
      <c r="Z243" s="164"/>
    </row>
    <row r="244" spans="26:26" s="14" customFormat="1" x14ac:dyDescent="0.2">
      <c r="Z244" s="164"/>
    </row>
    <row r="245" spans="26:26" s="14" customFormat="1" x14ac:dyDescent="0.2">
      <c r="Z245" s="164"/>
    </row>
    <row r="246" spans="26:26" s="14" customFormat="1" x14ac:dyDescent="0.2">
      <c r="Z246" s="164"/>
    </row>
    <row r="247" spans="26:26" s="14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159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</row>
    <row r="4" spans="1:27" s="55" customFormat="1" ht="12.75" customHeight="1" x14ac:dyDescent="0.2">
      <c r="A4" s="78"/>
      <c r="B4" s="127" t="s">
        <v>41</v>
      </c>
      <c r="C4" s="18">
        <f>SUM(C5:C7)</f>
        <v>178300</v>
      </c>
      <c r="D4" s="18">
        <f t="shared" ref="D4:K4" si="0">SUM(D5:D7)</f>
        <v>209012</v>
      </c>
      <c r="E4" s="18">
        <f t="shared" si="0"/>
        <v>250012</v>
      </c>
      <c r="F4" s="19">
        <f t="shared" si="0"/>
        <v>277152</v>
      </c>
      <c r="G4" s="18">
        <f t="shared" si="0"/>
        <v>272700</v>
      </c>
      <c r="H4" s="20">
        <f t="shared" si="0"/>
        <v>275415</v>
      </c>
      <c r="I4" s="18">
        <f t="shared" si="0"/>
        <v>267661</v>
      </c>
      <c r="J4" s="18">
        <f t="shared" si="0"/>
        <v>279123</v>
      </c>
      <c r="K4" s="18">
        <f t="shared" si="0"/>
        <v>290931.85200000001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105384</v>
      </c>
      <c r="D5" s="26">
        <v>116678</v>
      </c>
      <c r="E5" s="26">
        <v>172261</v>
      </c>
      <c r="F5" s="25">
        <v>192290</v>
      </c>
      <c r="G5" s="26">
        <v>186801</v>
      </c>
      <c r="H5" s="27">
        <v>186789</v>
      </c>
      <c r="I5" s="26">
        <v>206264</v>
      </c>
      <c r="J5" s="26">
        <v>213740</v>
      </c>
      <c r="K5" s="27">
        <v>222223.68300000002</v>
      </c>
      <c r="AA5" s="23">
        <v>2</v>
      </c>
    </row>
    <row r="6" spans="1:27" s="14" customFormat="1" ht="12.75" customHeight="1" x14ac:dyDescent="0.25">
      <c r="A6" s="28"/>
      <c r="B6" s="130" t="s">
        <v>45</v>
      </c>
      <c r="C6" s="30">
        <v>72916</v>
      </c>
      <c r="D6" s="31">
        <v>92293</v>
      </c>
      <c r="E6" s="31">
        <v>77749</v>
      </c>
      <c r="F6" s="30">
        <v>84862</v>
      </c>
      <c r="G6" s="31">
        <v>85899</v>
      </c>
      <c r="H6" s="32">
        <v>88626</v>
      </c>
      <c r="I6" s="31">
        <v>61397</v>
      </c>
      <c r="J6" s="31">
        <v>65383</v>
      </c>
      <c r="K6" s="32">
        <v>68708.168999999994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41</v>
      </c>
      <c r="E7" s="34">
        <v>2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1951</v>
      </c>
      <c r="D8" s="18">
        <f t="shared" ref="D8:K8" si="1">SUM(D9:D15)</f>
        <v>699</v>
      </c>
      <c r="E8" s="18">
        <f t="shared" si="1"/>
        <v>730</v>
      </c>
      <c r="F8" s="19">
        <f t="shared" si="1"/>
        <v>450</v>
      </c>
      <c r="G8" s="18">
        <f t="shared" si="1"/>
        <v>605</v>
      </c>
      <c r="H8" s="20">
        <f t="shared" si="1"/>
        <v>748</v>
      </c>
      <c r="I8" s="18">
        <f t="shared" si="1"/>
        <v>390</v>
      </c>
      <c r="J8" s="18">
        <f t="shared" si="1"/>
        <v>395</v>
      </c>
      <c r="K8" s="18">
        <f t="shared" si="1"/>
        <v>416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2</v>
      </c>
      <c r="D9" s="26">
        <v>5</v>
      </c>
      <c r="E9" s="26">
        <v>0</v>
      </c>
      <c r="F9" s="25">
        <v>0</v>
      </c>
      <c r="G9" s="26">
        <v>0</v>
      </c>
      <c r="H9" s="27">
        <v>0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0</v>
      </c>
      <c r="D10" s="31">
        <v>0</v>
      </c>
      <c r="E10" s="31">
        <v>1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2">
        <v>0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267</v>
      </c>
      <c r="D13" s="31">
        <v>0</v>
      </c>
      <c r="E13" s="31">
        <v>0</v>
      </c>
      <c r="F13" s="30">
        <v>0</v>
      </c>
      <c r="G13" s="31">
        <v>0</v>
      </c>
      <c r="H13" s="32">
        <v>32</v>
      </c>
      <c r="I13" s="31">
        <v>0</v>
      </c>
      <c r="J13" s="31">
        <v>0</v>
      </c>
      <c r="K13" s="32">
        <v>0</v>
      </c>
    </row>
    <row r="14" spans="1:27" s="14" customFormat="1" ht="12.75" customHeight="1" x14ac:dyDescent="0.2">
      <c r="A14" s="22"/>
      <c r="B14" s="130" t="s">
        <v>100</v>
      </c>
      <c r="C14" s="30">
        <v>162</v>
      </c>
      <c r="D14" s="31">
        <v>12</v>
      </c>
      <c r="E14" s="31">
        <v>0</v>
      </c>
      <c r="F14" s="30">
        <v>190</v>
      </c>
      <c r="G14" s="31">
        <v>12</v>
      </c>
      <c r="H14" s="32">
        <v>21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1520</v>
      </c>
      <c r="D15" s="34">
        <v>682</v>
      </c>
      <c r="E15" s="34">
        <v>729</v>
      </c>
      <c r="F15" s="33">
        <v>260</v>
      </c>
      <c r="G15" s="34">
        <v>593</v>
      </c>
      <c r="H15" s="35">
        <v>695</v>
      </c>
      <c r="I15" s="34">
        <v>390</v>
      </c>
      <c r="J15" s="34">
        <v>395</v>
      </c>
      <c r="K15" s="35">
        <v>416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4676</v>
      </c>
      <c r="D16" s="18">
        <f t="shared" ref="D16:K16" si="2">SUM(D17:D23)</f>
        <v>3796</v>
      </c>
      <c r="E16" s="18">
        <f t="shared" si="2"/>
        <v>2042</v>
      </c>
      <c r="F16" s="19">
        <f t="shared" si="2"/>
        <v>2354</v>
      </c>
      <c r="G16" s="18">
        <f t="shared" si="2"/>
        <v>6110</v>
      </c>
      <c r="H16" s="20">
        <f t="shared" si="2"/>
        <v>6810</v>
      </c>
      <c r="I16" s="18">
        <f t="shared" si="2"/>
        <v>2463</v>
      </c>
      <c r="J16" s="18">
        <f t="shared" si="2"/>
        <v>2431</v>
      </c>
      <c r="K16" s="18">
        <f t="shared" si="2"/>
        <v>2559</v>
      </c>
    </row>
    <row r="17" spans="1:11" s="14" customFormat="1" ht="12.75" customHeight="1" x14ac:dyDescent="0.2">
      <c r="A17" s="22"/>
      <c r="B17" s="130" t="s">
        <v>105</v>
      </c>
      <c r="C17" s="25">
        <v>0</v>
      </c>
      <c r="D17" s="26">
        <v>0</v>
      </c>
      <c r="E17" s="26">
        <v>0</v>
      </c>
      <c r="F17" s="25">
        <v>0</v>
      </c>
      <c r="G17" s="26">
        <v>0</v>
      </c>
      <c r="H17" s="27">
        <v>0</v>
      </c>
      <c r="I17" s="26">
        <v>0</v>
      </c>
      <c r="J17" s="26">
        <v>0</v>
      </c>
      <c r="K17" s="27">
        <v>0</v>
      </c>
    </row>
    <row r="18" spans="1:11" s="14" customFormat="1" ht="12.75" customHeight="1" x14ac:dyDescent="0.2">
      <c r="A18" s="22"/>
      <c r="B18" s="130" t="s">
        <v>108</v>
      </c>
      <c r="C18" s="30">
        <v>3919</v>
      </c>
      <c r="D18" s="31">
        <v>3413</v>
      </c>
      <c r="E18" s="31">
        <v>1826</v>
      </c>
      <c r="F18" s="30">
        <v>1539</v>
      </c>
      <c r="G18" s="31">
        <v>6110</v>
      </c>
      <c r="H18" s="32">
        <v>6810</v>
      </c>
      <c r="I18" s="31">
        <v>1643</v>
      </c>
      <c r="J18" s="31">
        <v>1601</v>
      </c>
      <c r="K18" s="32">
        <v>1685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0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757</v>
      </c>
      <c r="D23" s="34">
        <v>383</v>
      </c>
      <c r="E23" s="34">
        <v>216</v>
      </c>
      <c r="F23" s="33">
        <v>815</v>
      </c>
      <c r="G23" s="34">
        <v>0</v>
      </c>
      <c r="H23" s="35">
        <v>0</v>
      </c>
      <c r="I23" s="34">
        <v>820</v>
      </c>
      <c r="J23" s="34">
        <v>830</v>
      </c>
      <c r="K23" s="35">
        <v>874</v>
      </c>
    </row>
    <row r="24" spans="1:11" s="14" customFormat="1" ht="12.75" customHeight="1" x14ac:dyDescent="0.2">
      <c r="A24" s="22"/>
      <c r="B24" s="146" t="s">
        <v>115</v>
      </c>
      <c r="C24" s="18">
        <v>123</v>
      </c>
      <c r="D24" s="18">
        <v>7</v>
      </c>
      <c r="E24" s="18">
        <v>71</v>
      </c>
      <c r="F24" s="19">
        <v>0</v>
      </c>
      <c r="G24" s="18">
        <v>0</v>
      </c>
      <c r="H24" s="20">
        <v>357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185050</v>
      </c>
      <c r="D26" s="38">
        <f t="shared" ref="D26:K26" si="3">+D4+D8+D16+D24</f>
        <v>213514</v>
      </c>
      <c r="E26" s="38">
        <f t="shared" si="3"/>
        <v>252855</v>
      </c>
      <c r="F26" s="39">
        <f t="shared" si="3"/>
        <v>279956</v>
      </c>
      <c r="G26" s="38">
        <f t="shared" si="3"/>
        <v>279415</v>
      </c>
      <c r="H26" s="40">
        <f t="shared" si="3"/>
        <v>283330</v>
      </c>
      <c r="I26" s="38">
        <f t="shared" si="3"/>
        <v>270514</v>
      </c>
      <c r="J26" s="38">
        <f t="shared" si="3"/>
        <v>281949</v>
      </c>
      <c r="K26" s="38">
        <f t="shared" si="3"/>
        <v>293906.85200000001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4"/>
    <col min="27" max="16384" width="9.140625" style="41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  <c r="Z1" s="164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2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  <c r="Z3" s="163" t="s">
        <v>117</v>
      </c>
    </row>
    <row r="4" spans="1:27" s="14" customFormat="1" ht="12.75" customHeight="1" x14ac:dyDescent="0.2">
      <c r="A4" s="22"/>
      <c r="B4" s="171" t="s">
        <v>146</v>
      </c>
      <c r="C4" s="31">
        <v>23073</v>
      </c>
      <c r="D4" s="31">
        <v>17332</v>
      </c>
      <c r="E4" s="31">
        <v>19102</v>
      </c>
      <c r="F4" s="25">
        <v>18070</v>
      </c>
      <c r="G4" s="26">
        <v>18628</v>
      </c>
      <c r="H4" s="27">
        <v>19778</v>
      </c>
      <c r="I4" s="31">
        <v>21067</v>
      </c>
      <c r="J4" s="31">
        <v>22101</v>
      </c>
      <c r="K4" s="31">
        <v>23476</v>
      </c>
      <c r="Z4" s="162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147</v>
      </c>
      <c r="C5" s="31">
        <v>2552</v>
      </c>
      <c r="D5" s="31">
        <v>2241</v>
      </c>
      <c r="E5" s="31">
        <v>2393</v>
      </c>
      <c r="F5" s="30">
        <v>2826</v>
      </c>
      <c r="G5" s="31">
        <v>2986</v>
      </c>
      <c r="H5" s="32">
        <v>2831</v>
      </c>
      <c r="I5" s="31">
        <v>3262</v>
      </c>
      <c r="J5" s="31">
        <v>3572</v>
      </c>
      <c r="K5" s="31">
        <v>3761</v>
      </c>
      <c r="Z5" s="162">
        <f t="shared" si="0"/>
        <v>1</v>
      </c>
      <c r="AA5" s="23">
        <v>3</v>
      </c>
    </row>
    <row r="6" spans="1:27" s="14" customFormat="1" ht="12.75" customHeight="1" x14ac:dyDescent="0.2">
      <c r="A6" s="22"/>
      <c r="B6" s="171" t="s">
        <v>148</v>
      </c>
      <c r="C6" s="31">
        <v>13066</v>
      </c>
      <c r="D6" s="31">
        <v>36917</v>
      </c>
      <c r="E6" s="31">
        <v>97012</v>
      </c>
      <c r="F6" s="30">
        <v>84487</v>
      </c>
      <c r="G6" s="31">
        <v>91874</v>
      </c>
      <c r="H6" s="32">
        <v>89123</v>
      </c>
      <c r="I6" s="31">
        <v>85720</v>
      </c>
      <c r="J6" s="31">
        <v>85187</v>
      </c>
      <c r="K6" s="31">
        <v>87670</v>
      </c>
      <c r="Z6" s="162">
        <f t="shared" si="0"/>
        <v>1</v>
      </c>
      <c r="AA6" s="21" t="s">
        <v>7</v>
      </c>
    </row>
    <row r="7" spans="1:27" s="14" customFormat="1" ht="12.75" customHeight="1" x14ac:dyDescent="0.2">
      <c r="A7" s="22"/>
      <c r="B7" s="171" t="s">
        <v>149</v>
      </c>
      <c r="C7" s="31">
        <v>14664</v>
      </c>
      <c r="D7" s="31">
        <v>20451</v>
      </c>
      <c r="E7" s="31">
        <v>17713</v>
      </c>
      <c r="F7" s="30">
        <v>18142</v>
      </c>
      <c r="G7" s="31">
        <v>19323</v>
      </c>
      <c r="H7" s="32">
        <v>19429</v>
      </c>
      <c r="I7" s="31">
        <v>20571</v>
      </c>
      <c r="J7" s="31">
        <v>21771</v>
      </c>
      <c r="K7" s="31">
        <v>24426</v>
      </c>
      <c r="Z7" s="162">
        <f t="shared" si="0"/>
        <v>1</v>
      </c>
      <c r="AA7" s="23">
        <v>1</v>
      </c>
    </row>
    <row r="8" spans="1:27" s="14" customFormat="1" ht="12.75" hidden="1" customHeight="1" x14ac:dyDescent="0.2">
      <c r="A8" s="22"/>
      <c r="B8" s="171" t="s">
        <v>9</v>
      </c>
      <c r="C8" s="31"/>
      <c r="D8" s="31"/>
      <c r="E8" s="31"/>
      <c r="F8" s="30"/>
      <c r="G8" s="31"/>
      <c r="H8" s="32"/>
      <c r="I8" s="31"/>
      <c r="J8" s="31"/>
      <c r="K8" s="31"/>
      <c r="Z8" s="162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9</v>
      </c>
      <c r="C9" s="31"/>
      <c r="D9" s="31"/>
      <c r="E9" s="31"/>
      <c r="F9" s="30"/>
      <c r="G9" s="31"/>
      <c r="H9" s="32"/>
      <c r="I9" s="31"/>
      <c r="J9" s="31"/>
      <c r="K9" s="31"/>
      <c r="Z9" s="162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9</v>
      </c>
      <c r="C10" s="31"/>
      <c r="D10" s="31"/>
      <c r="E10" s="31"/>
      <c r="F10" s="30"/>
      <c r="G10" s="31"/>
      <c r="H10" s="32"/>
      <c r="I10" s="31"/>
      <c r="J10" s="31"/>
      <c r="K10" s="31"/>
      <c r="Z10" s="162">
        <f t="shared" si="0"/>
        <v>0</v>
      </c>
    </row>
    <row r="11" spans="1:27" s="14" customFormat="1" ht="12.75" hidden="1" customHeight="1" x14ac:dyDescent="0.2">
      <c r="A11" s="22"/>
      <c r="B11" s="171" t="s">
        <v>9</v>
      </c>
      <c r="C11" s="31"/>
      <c r="D11" s="31"/>
      <c r="E11" s="31"/>
      <c r="F11" s="30"/>
      <c r="G11" s="31"/>
      <c r="H11" s="32"/>
      <c r="I11" s="31"/>
      <c r="J11" s="31"/>
      <c r="K11" s="31"/>
      <c r="Z11" s="162">
        <f t="shared" si="0"/>
        <v>0</v>
      </c>
    </row>
    <row r="12" spans="1:27" s="14" customFormat="1" ht="12.75" hidden="1" customHeight="1" x14ac:dyDescent="0.2">
      <c r="A12" s="22"/>
      <c r="B12" s="171" t="s">
        <v>9</v>
      </c>
      <c r="C12" s="31"/>
      <c r="D12" s="31"/>
      <c r="E12" s="31"/>
      <c r="F12" s="30"/>
      <c r="G12" s="31"/>
      <c r="H12" s="32"/>
      <c r="I12" s="31"/>
      <c r="J12" s="31"/>
      <c r="K12" s="31"/>
      <c r="Z12" s="162">
        <f t="shared" si="0"/>
        <v>0</v>
      </c>
    </row>
    <row r="13" spans="1:27" s="14" customFormat="1" ht="12.75" hidden="1" customHeight="1" x14ac:dyDescent="0.2">
      <c r="A13" s="22"/>
      <c r="B13" s="171" t="s">
        <v>9</v>
      </c>
      <c r="C13" s="31"/>
      <c r="D13" s="31"/>
      <c r="E13" s="31"/>
      <c r="F13" s="30"/>
      <c r="G13" s="31"/>
      <c r="H13" s="32"/>
      <c r="I13" s="31"/>
      <c r="J13" s="31"/>
      <c r="K13" s="31"/>
      <c r="Z13" s="162">
        <f t="shared" si="0"/>
        <v>0</v>
      </c>
    </row>
    <row r="14" spans="1:27" s="14" customFormat="1" ht="12.75" hidden="1" customHeight="1" x14ac:dyDescent="0.2">
      <c r="A14" s="22"/>
      <c r="B14" s="171" t="s">
        <v>9</v>
      </c>
      <c r="C14" s="31"/>
      <c r="D14" s="31"/>
      <c r="E14" s="31"/>
      <c r="F14" s="30"/>
      <c r="G14" s="31"/>
      <c r="H14" s="32"/>
      <c r="I14" s="31"/>
      <c r="J14" s="31"/>
      <c r="K14" s="31"/>
      <c r="Z14" s="162">
        <f t="shared" si="0"/>
        <v>0</v>
      </c>
    </row>
    <row r="15" spans="1:27" s="14" customFormat="1" ht="12.75" hidden="1" customHeight="1" x14ac:dyDescent="0.2">
      <c r="A15" s="22"/>
      <c r="B15" s="171" t="s">
        <v>9</v>
      </c>
      <c r="C15" s="31"/>
      <c r="D15" s="31"/>
      <c r="E15" s="31"/>
      <c r="F15" s="30"/>
      <c r="G15" s="31"/>
      <c r="H15" s="32"/>
      <c r="I15" s="31"/>
      <c r="J15" s="31"/>
      <c r="K15" s="31"/>
      <c r="Z15" s="162">
        <f t="shared" si="0"/>
        <v>0</v>
      </c>
    </row>
    <row r="16" spans="1:27" s="14" customFormat="1" ht="12.75" hidden="1" customHeight="1" x14ac:dyDescent="0.25">
      <c r="A16" s="28"/>
      <c r="B16" s="171" t="s">
        <v>9</v>
      </c>
      <c r="C16" s="31"/>
      <c r="D16" s="31"/>
      <c r="E16" s="31"/>
      <c r="F16" s="30"/>
      <c r="G16" s="31"/>
      <c r="H16" s="32"/>
      <c r="I16" s="31"/>
      <c r="J16" s="31"/>
      <c r="K16" s="31"/>
      <c r="Z16" s="162">
        <f t="shared" si="0"/>
        <v>0</v>
      </c>
    </row>
    <row r="17" spans="1:26" s="14" customFormat="1" ht="12.75" hidden="1" customHeight="1" x14ac:dyDescent="0.25">
      <c r="A17" s="28"/>
      <c r="B17" s="171" t="s">
        <v>9</v>
      </c>
      <c r="C17" s="31"/>
      <c r="D17" s="31"/>
      <c r="E17" s="31"/>
      <c r="F17" s="30"/>
      <c r="G17" s="31"/>
      <c r="H17" s="32"/>
      <c r="I17" s="31"/>
      <c r="J17" s="31"/>
      <c r="K17" s="31"/>
      <c r="Z17" s="162">
        <f t="shared" si="0"/>
        <v>0</v>
      </c>
    </row>
    <row r="18" spans="1:26" s="14" customFormat="1" ht="12.75" hidden="1" customHeight="1" x14ac:dyDescent="0.2">
      <c r="A18" s="22"/>
      <c r="B18" s="171" t="s">
        <v>9</v>
      </c>
      <c r="C18" s="31"/>
      <c r="D18" s="31"/>
      <c r="E18" s="31"/>
      <c r="F18" s="30"/>
      <c r="G18" s="31"/>
      <c r="H18" s="32"/>
      <c r="I18" s="31"/>
      <c r="J18" s="31"/>
      <c r="K18" s="31"/>
      <c r="Z18" s="162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53355</v>
      </c>
      <c r="D19" s="38">
        <f t="shared" ref="D19:K19" si="1">SUM(D4:D18)</f>
        <v>76941</v>
      </c>
      <c r="E19" s="38">
        <f t="shared" si="1"/>
        <v>136220</v>
      </c>
      <c r="F19" s="39">
        <f t="shared" si="1"/>
        <v>123525</v>
      </c>
      <c r="G19" s="38">
        <f t="shared" si="1"/>
        <v>132811</v>
      </c>
      <c r="H19" s="40">
        <f t="shared" si="1"/>
        <v>131161</v>
      </c>
      <c r="I19" s="38">
        <f t="shared" si="1"/>
        <v>130620</v>
      </c>
      <c r="J19" s="38">
        <f t="shared" si="1"/>
        <v>132631</v>
      </c>
      <c r="K19" s="38">
        <f t="shared" si="1"/>
        <v>139333</v>
      </c>
      <c r="Z19" s="162">
        <f t="shared" si="0"/>
        <v>1</v>
      </c>
    </row>
    <row r="20" spans="1:26" s="14" customFormat="1" hidden="1" x14ac:dyDescent="0.25">
      <c r="A20" s="172"/>
      <c r="Z20" s="162">
        <f t="shared" si="0"/>
        <v>0</v>
      </c>
    </row>
    <row r="21" spans="1:26" s="14" customFormat="1" x14ac:dyDescent="0.2">
      <c r="Z21" s="162"/>
    </row>
    <row r="22" spans="1:26" s="14" customFormat="1" x14ac:dyDescent="0.2">
      <c r="Z22" s="162"/>
    </row>
    <row r="23" spans="1:26" s="14" customFormat="1" x14ac:dyDescent="0.2">
      <c r="Z23" s="162"/>
    </row>
    <row r="24" spans="1:26" s="14" customFormat="1" x14ac:dyDescent="0.2">
      <c r="Z24" s="162"/>
    </row>
    <row r="25" spans="1:26" s="14" customFormat="1" x14ac:dyDescent="0.2">
      <c r="Z25" s="162"/>
    </row>
    <row r="26" spans="1:26" s="14" customFormat="1" x14ac:dyDescent="0.2">
      <c r="Z26" s="162"/>
    </row>
    <row r="27" spans="1:26" s="14" customFormat="1" x14ac:dyDescent="0.2">
      <c r="Z27" s="162"/>
    </row>
    <row r="28" spans="1:26" s="14" customFormat="1" x14ac:dyDescent="0.2">
      <c r="Z28" s="162"/>
    </row>
    <row r="29" spans="1:26" s="14" customFormat="1" x14ac:dyDescent="0.2">
      <c r="Z29" s="162"/>
    </row>
    <row r="30" spans="1:26" s="14" customFormat="1" x14ac:dyDescent="0.2">
      <c r="Z30" s="162"/>
    </row>
    <row r="31" spans="1:26" s="14" customFormat="1" x14ac:dyDescent="0.2">
      <c r="Z31" s="162"/>
    </row>
    <row r="32" spans="1:26" s="14" customFormat="1" x14ac:dyDescent="0.2">
      <c r="Z32" s="162"/>
    </row>
    <row r="33" spans="26:26" s="14" customFormat="1" x14ac:dyDescent="0.2">
      <c r="Z33" s="162"/>
    </row>
    <row r="34" spans="26:26" s="14" customFormat="1" x14ac:dyDescent="0.2">
      <c r="Z34" s="162"/>
    </row>
    <row r="35" spans="26:26" s="14" customFormat="1" x14ac:dyDescent="0.2">
      <c r="Z35" s="162"/>
    </row>
    <row r="36" spans="26:26" s="14" customFormat="1" x14ac:dyDescent="0.2">
      <c r="Z36" s="162"/>
    </row>
    <row r="37" spans="26:26" s="14" customFormat="1" x14ac:dyDescent="0.2">
      <c r="Z37" s="162"/>
    </row>
    <row r="38" spans="26:26" s="14" customFormat="1" x14ac:dyDescent="0.2">
      <c r="Z38" s="162"/>
    </row>
    <row r="39" spans="26:26" s="14" customFormat="1" x14ac:dyDescent="0.2">
      <c r="Z39" s="162"/>
    </row>
    <row r="40" spans="26:26" s="14" customFormat="1" x14ac:dyDescent="0.2">
      <c r="Z40" s="162"/>
    </row>
    <row r="41" spans="26:26" s="14" customFormat="1" x14ac:dyDescent="0.2">
      <c r="Z41" s="162"/>
    </row>
    <row r="42" spans="26:26" s="14" customFormat="1" x14ac:dyDescent="0.2">
      <c r="Z42" s="162"/>
    </row>
    <row r="43" spans="26:26" s="14" customFormat="1" x14ac:dyDescent="0.2">
      <c r="Z43" s="162"/>
    </row>
    <row r="44" spans="26:26" s="14" customFormat="1" x14ac:dyDescent="0.2">
      <c r="Z44" s="162"/>
    </row>
    <row r="45" spans="26:26" s="14" customFormat="1" x14ac:dyDescent="0.2">
      <c r="Z45" s="162"/>
    </row>
    <row r="46" spans="26:26" s="14" customFormat="1" x14ac:dyDescent="0.2">
      <c r="Z46" s="162"/>
    </row>
    <row r="47" spans="26:26" s="14" customFormat="1" x14ac:dyDescent="0.2">
      <c r="Z47" s="162"/>
    </row>
    <row r="48" spans="26:26" s="14" customFormat="1" x14ac:dyDescent="0.2">
      <c r="Z48" s="162"/>
    </row>
    <row r="49" spans="26:26" s="14" customFormat="1" x14ac:dyDescent="0.2">
      <c r="Z49" s="162"/>
    </row>
    <row r="50" spans="26:26" s="14" customFormat="1" x14ac:dyDescent="0.2">
      <c r="Z50" s="162"/>
    </row>
    <row r="51" spans="26:26" s="14" customFormat="1" x14ac:dyDescent="0.2">
      <c r="Z51" s="162"/>
    </row>
    <row r="52" spans="26:26" s="14" customFormat="1" x14ac:dyDescent="0.2">
      <c r="Z52" s="162"/>
    </row>
    <row r="53" spans="26:26" s="14" customFormat="1" x14ac:dyDescent="0.2">
      <c r="Z53" s="162"/>
    </row>
    <row r="54" spans="26:26" s="14" customFormat="1" x14ac:dyDescent="0.2">
      <c r="Z54" s="162"/>
    </row>
    <row r="55" spans="26:26" s="14" customFormat="1" x14ac:dyDescent="0.2">
      <c r="Z55" s="162"/>
    </row>
    <row r="56" spans="26:26" s="14" customFormat="1" x14ac:dyDescent="0.2">
      <c r="Z56" s="162"/>
    </row>
    <row r="57" spans="26:26" s="14" customFormat="1" x14ac:dyDescent="0.2">
      <c r="Z57" s="162"/>
    </row>
    <row r="58" spans="26:26" s="14" customFormat="1" x14ac:dyDescent="0.2">
      <c r="Z58" s="162"/>
    </row>
    <row r="59" spans="26:26" s="14" customFormat="1" x14ac:dyDescent="0.2">
      <c r="Z59" s="162"/>
    </row>
    <row r="60" spans="26:26" s="14" customFormat="1" x14ac:dyDescent="0.2">
      <c r="Z60" s="162"/>
    </row>
    <row r="61" spans="26:26" s="14" customFormat="1" x14ac:dyDescent="0.2">
      <c r="Z61" s="162"/>
    </row>
    <row r="62" spans="26:26" s="14" customFormat="1" x14ac:dyDescent="0.2">
      <c r="Z62" s="162"/>
    </row>
    <row r="63" spans="26:26" s="14" customFormat="1" x14ac:dyDescent="0.2">
      <c r="Z63" s="162"/>
    </row>
    <row r="64" spans="26:26" s="14" customFormat="1" x14ac:dyDescent="0.2">
      <c r="Z64" s="162"/>
    </row>
    <row r="65" spans="26:26" s="14" customFormat="1" x14ac:dyDescent="0.2">
      <c r="Z65" s="162"/>
    </row>
    <row r="66" spans="26:26" s="14" customFormat="1" x14ac:dyDescent="0.2">
      <c r="Z66" s="162"/>
    </row>
    <row r="67" spans="26:26" s="14" customFormat="1" x14ac:dyDescent="0.2">
      <c r="Z67" s="162"/>
    </row>
    <row r="68" spans="26:26" s="14" customFormat="1" x14ac:dyDescent="0.2">
      <c r="Z68" s="162"/>
    </row>
    <row r="69" spans="26:26" s="14" customFormat="1" x14ac:dyDescent="0.2">
      <c r="Z69" s="162"/>
    </row>
    <row r="70" spans="26:26" s="14" customFormat="1" x14ac:dyDescent="0.2">
      <c r="Z70" s="162"/>
    </row>
    <row r="71" spans="26:26" s="14" customFormat="1" x14ac:dyDescent="0.2">
      <c r="Z71" s="162"/>
    </row>
    <row r="72" spans="26:26" s="14" customFormat="1" x14ac:dyDescent="0.2">
      <c r="Z72" s="162"/>
    </row>
    <row r="73" spans="26:26" s="14" customFormat="1" x14ac:dyDescent="0.2">
      <c r="Z73" s="162"/>
    </row>
    <row r="74" spans="26:26" s="14" customFormat="1" x14ac:dyDescent="0.2">
      <c r="Z74" s="162"/>
    </row>
    <row r="75" spans="26:26" s="14" customFormat="1" x14ac:dyDescent="0.2">
      <c r="Z75" s="162"/>
    </row>
    <row r="76" spans="26:26" s="14" customFormat="1" x14ac:dyDescent="0.2">
      <c r="Z76" s="162"/>
    </row>
    <row r="77" spans="26:26" s="14" customFormat="1" x14ac:dyDescent="0.2">
      <c r="Z77" s="162"/>
    </row>
    <row r="78" spans="26:26" s="14" customFormat="1" x14ac:dyDescent="0.2">
      <c r="Z78" s="162"/>
    </row>
    <row r="79" spans="26:26" s="14" customFormat="1" x14ac:dyDescent="0.2">
      <c r="Z79" s="162"/>
    </row>
    <row r="80" spans="26:26" s="14" customFormat="1" x14ac:dyDescent="0.2">
      <c r="Z80" s="162"/>
    </row>
    <row r="81" spans="26:26" s="14" customFormat="1" x14ac:dyDescent="0.2">
      <c r="Z81" s="162"/>
    </row>
    <row r="82" spans="26:26" s="14" customFormat="1" x14ac:dyDescent="0.2">
      <c r="Z82" s="162"/>
    </row>
    <row r="83" spans="26:26" s="14" customFormat="1" x14ac:dyDescent="0.2">
      <c r="Z83" s="162"/>
    </row>
    <row r="84" spans="26:26" s="14" customFormat="1" x14ac:dyDescent="0.2">
      <c r="Z84" s="162"/>
    </row>
    <row r="85" spans="26:26" s="14" customFormat="1" x14ac:dyDescent="0.2">
      <c r="Z85" s="162"/>
    </row>
    <row r="86" spans="26:26" s="14" customFormat="1" x14ac:dyDescent="0.2">
      <c r="Z86" s="162"/>
    </row>
    <row r="87" spans="26:26" s="14" customFormat="1" x14ac:dyDescent="0.2">
      <c r="Z87" s="162"/>
    </row>
    <row r="88" spans="26:26" s="14" customFormat="1" x14ac:dyDescent="0.2">
      <c r="Z88" s="162"/>
    </row>
    <row r="89" spans="26:26" s="14" customFormat="1" x14ac:dyDescent="0.2">
      <c r="Z89" s="162"/>
    </row>
    <row r="90" spans="26:26" s="14" customFormat="1" x14ac:dyDescent="0.2">
      <c r="Z90" s="162"/>
    </row>
    <row r="91" spans="26:26" s="14" customFormat="1" x14ac:dyDescent="0.2">
      <c r="Z91" s="162"/>
    </row>
    <row r="92" spans="26:26" s="14" customFormat="1" x14ac:dyDescent="0.2">
      <c r="Z92" s="162"/>
    </row>
    <row r="93" spans="26:26" s="14" customFormat="1" x14ac:dyDescent="0.2">
      <c r="Z93" s="162"/>
    </row>
    <row r="94" spans="26:26" s="14" customFormat="1" x14ac:dyDescent="0.2">
      <c r="Z94" s="162"/>
    </row>
    <row r="95" spans="26:26" s="14" customFormat="1" x14ac:dyDescent="0.2">
      <c r="Z95" s="162"/>
    </row>
    <row r="96" spans="26:26" s="14" customFormat="1" x14ac:dyDescent="0.2">
      <c r="Z96" s="162"/>
    </row>
    <row r="97" spans="26:26" s="14" customFormat="1" x14ac:dyDescent="0.2">
      <c r="Z97" s="162"/>
    </row>
    <row r="98" spans="26:26" s="14" customFormat="1" x14ac:dyDescent="0.2">
      <c r="Z98" s="162"/>
    </row>
    <row r="99" spans="26:26" s="14" customFormat="1" x14ac:dyDescent="0.2">
      <c r="Z99" s="162"/>
    </row>
    <row r="100" spans="26:26" s="14" customFormat="1" x14ac:dyDescent="0.2">
      <c r="Z100" s="162"/>
    </row>
    <row r="101" spans="26:26" s="14" customFormat="1" x14ac:dyDescent="0.2">
      <c r="Z101" s="162"/>
    </row>
    <row r="102" spans="26:26" s="14" customFormat="1" x14ac:dyDescent="0.2">
      <c r="Z102" s="162"/>
    </row>
    <row r="103" spans="26:26" s="14" customFormat="1" x14ac:dyDescent="0.2">
      <c r="Z103" s="162"/>
    </row>
    <row r="104" spans="26:26" s="14" customFormat="1" x14ac:dyDescent="0.2">
      <c r="Z104" s="162"/>
    </row>
    <row r="105" spans="26:26" s="14" customFormat="1" x14ac:dyDescent="0.2">
      <c r="Z105" s="162"/>
    </row>
    <row r="106" spans="26:26" s="14" customFormat="1" x14ac:dyDescent="0.2">
      <c r="Z106" s="162"/>
    </row>
    <row r="107" spans="26:26" s="14" customFormat="1" x14ac:dyDescent="0.2">
      <c r="Z107" s="162"/>
    </row>
    <row r="108" spans="26:26" s="14" customFormat="1" x14ac:dyDescent="0.2">
      <c r="Z108" s="162"/>
    </row>
    <row r="109" spans="26:26" s="14" customFormat="1" x14ac:dyDescent="0.2">
      <c r="Z109" s="162"/>
    </row>
    <row r="110" spans="26:26" s="14" customFormat="1" x14ac:dyDescent="0.2">
      <c r="Z110" s="162"/>
    </row>
    <row r="111" spans="26:26" s="14" customFormat="1" x14ac:dyDescent="0.2">
      <c r="Z111" s="162"/>
    </row>
    <row r="112" spans="26:26" s="14" customFormat="1" x14ac:dyDescent="0.2">
      <c r="Z112" s="162"/>
    </row>
    <row r="113" spans="26:26" s="14" customFormat="1" x14ac:dyDescent="0.2">
      <c r="Z113" s="162"/>
    </row>
    <row r="114" spans="26:26" s="14" customFormat="1" x14ac:dyDescent="0.2">
      <c r="Z114" s="162"/>
    </row>
    <row r="115" spans="26:26" s="14" customFormat="1" x14ac:dyDescent="0.2">
      <c r="Z115" s="162"/>
    </row>
    <row r="116" spans="26:26" s="14" customFormat="1" x14ac:dyDescent="0.2">
      <c r="Z116" s="162"/>
    </row>
    <row r="117" spans="26:26" s="14" customFormat="1" x14ac:dyDescent="0.2">
      <c r="Z117" s="162"/>
    </row>
    <row r="118" spans="26:26" s="14" customFormat="1" x14ac:dyDescent="0.2">
      <c r="Z118" s="162"/>
    </row>
    <row r="119" spans="26:26" s="14" customFormat="1" x14ac:dyDescent="0.2">
      <c r="Z119" s="162"/>
    </row>
    <row r="120" spans="26:26" s="14" customFormat="1" x14ac:dyDescent="0.2">
      <c r="Z120" s="162"/>
    </row>
    <row r="121" spans="26:26" s="14" customFormat="1" x14ac:dyDescent="0.2">
      <c r="Z121" s="162"/>
    </row>
    <row r="122" spans="26:26" s="14" customFormat="1" x14ac:dyDescent="0.2">
      <c r="Z122" s="162"/>
    </row>
    <row r="123" spans="26:26" s="14" customFormat="1" x14ac:dyDescent="0.2">
      <c r="Z123" s="162"/>
    </row>
    <row r="124" spans="26:26" s="14" customFormat="1" x14ac:dyDescent="0.2">
      <c r="Z124" s="162"/>
    </row>
    <row r="125" spans="26:26" s="14" customFormat="1" x14ac:dyDescent="0.2">
      <c r="Z125" s="162"/>
    </row>
    <row r="126" spans="26:26" s="14" customFormat="1" x14ac:dyDescent="0.2">
      <c r="Z126" s="162"/>
    </row>
    <row r="127" spans="26:26" s="14" customFormat="1" x14ac:dyDescent="0.2">
      <c r="Z127" s="162"/>
    </row>
    <row r="128" spans="26:26" s="14" customFormat="1" x14ac:dyDescent="0.2">
      <c r="Z128" s="162"/>
    </row>
    <row r="129" spans="26:26" s="14" customFormat="1" x14ac:dyDescent="0.2">
      <c r="Z129" s="162"/>
    </row>
    <row r="130" spans="26:26" s="14" customFormat="1" x14ac:dyDescent="0.2">
      <c r="Z130" s="162"/>
    </row>
    <row r="131" spans="26:26" s="14" customFormat="1" x14ac:dyDescent="0.2">
      <c r="Z131" s="162"/>
    </row>
    <row r="132" spans="26:26" s="14" customFormat="1" x14ac:dyDescent="0.2">
      <c r="Z132" s="162"/>
    </row>
    <row r="133" spans="26:26" s="14" customFormat="1" x14ac:dyDescent="0.2">
      <c r="Z133" s="162"/>
    </row>
    <row r="134" spans="26:26" s="14" customFormat="1" x14ac:dyDescent="0.2">
      <c r="Z134" s="162"/>
    </row>
    <row r="135" spans="26:26" s="14" customFormat="1" x14ac:dyDescent="0.2">
      <c r="Z135" s="162"/>
    </row>
    <row r="136" spans="26:26" s="14" customFormat="1" x14ac:dyDescent="0.2">
      <c r="Z136" s="162"/>
    </row>
    <row r="137" spans="26:26" s="14" customFormat="1" x14ac:dyDescent="0.2">
      <c r="Z137" s="162"/>
    </row>
    <row r="138" spans="26:26" s="14" customFormat="1" x14ac:dyDescent="0.2">
      <c r="Z138" s="162"/>
    </row>
    <row r="139" spans="26:26" s="14" customFormat="1" x14ac:dyDescent="0.2">
      <c r="Z139" s="162"/>
    </row>
    <row r="140" spans="26:26" s="14" customFormat="1" x14ac:dyDescent="0.2">
      <c r="Z140" s="162"/>
    </row>
    <row r="141" spans="26:26" s="14" customFormat="1" x14ac:dyDescent="0.2">
      <c r="Z141" s="162"/>
    </row>
    <row r="142" spans="26:26" s="14" customFormat="1" x14ac:dyDescent="0.2">
      <c r="Z142" s="162"/>
    </row>
    <row r="143" spans="26:26" s="14" customFormat="1" x14ac:dyDescent="0.2">
      <c r="Z143" s="162"/>
    </row>
    <row r="144" spans="26:26" s="14" customFormat="1" x14ac:dyDescent="0.2">
      <c r="Z144" s="162"/>
    </row>
    <row r="145" spans="26:26" s="14" customFormat="1" x14ac:dyDescent="0.2">
      <c r="Z145" s="162"/>
    </row>
    <row r="146" spans="26:26" s="14" customFormat="1" x14ac:dyDescent="0.2">
      <c r="Z146" s="162"/>
    </row>
    <row r="147" spans="26:26" s="14" customFormat="1" x14ac:dyDescent="0.2">
      <c r="Z147" s="162"/>
    </row>
    <row r="148" spans="26:26" s="14" customFormat="1" x14ac:dyDescent="0.2">
      <c r="Z148" s="162"/>
    </row>
    <row r="149" spans="26:26" s="14" customFormat="1" x14ac:dyDescent="0.2">
      <c r="Z149" s="162"/>
    </row>
    <row r="150" spans="26:26" s="14" customFormat="1" x14ac:dyDescent="0.2">
      <c r="Z150" s="162"/>
    </row>
    <row r="151" spans="26:26" s="14" customFormat="1" x14ac:dyDescent="0.2">
      <c r="Z151" s="162"/>
    </row>
    <row r="152" spans="26:26" s="14" customFormat="1" x14ac:dyDescent="0.2">
      <c r="Z152" s="162"/>
    </row>
    <row r="153" spans="26:26" s="14" customFormat="1" x14ac:dyDescent="0.2">
      <c r="Z153" s="162"/>
    </row>
    <row r="154" spans="26:26" s="14" customFormat="1" x14ac:dyDescent="0.2">
      <c r="Z154" s="162"/>
    </row>
    <row r="155" spans="26:26" s="14" customFormat="1" x14ac:dyDescent="0.2">
      <c r="Z155" s="162"/>
    </row>
    <row r="156" spans="26:26" s="14" customFormat="1" x14ac:dyDescent="0.2">
      <c r="Z156" s="162"/>
    </row>
    <row r="157" spans="26:26" s="14" customFormat="1" x14ac:dyDescent="0.2">
      <c r="Z157" s="162"/>
    </row>
    <row r="158" spans="26:26" s="14" customFormat="1" x14ac:dyDescent="0.2">
      <c r="Z158" s="162"/>
    </row>
    <row r="159" spans="26:26" s="14" customFormat="1" x14ac:dyDescent="0.2">
      <c r="Z159" s="162"/>
    </row>
    <row r="160" spans="26:26" s="14" customFormat="1" x14ac:dyDescent="0.2">
      <c r="Z160" s="162"/>
    </row>
    <row r="161" spans="26:26" s="14" customFormat="1" x14ac:dyDescent="0.2">
      <c r="Z161" s="162"/>
    </row>
    <row r="162" spans="26:26" s="14" customFormat="1" x14ac:dyDescent="0.2">
      <c r="Z162" s="162"/>
    </row>
    <row r="163" spans="26:26" s="14" customFormat="1" x14ac:dyDescent="0.2">
      <c r="Z163" s="162"/>
    </row>
    <row r="164" spans="26:26" s="14" customFormat="1" x14ac:dyDescent="0.2">
      <c r="Z164" s="162"/>
    </row>
    <row r="165" spans="26:26" s="14" customFormat="1" x14ac:dyDescent="0.2">
      <c r="Z165" s="162"/>
    </row>
    <row r="166" spans="26:26" s="14" customFormat="1" x14ac:dyDescent="0.2">
      <c r="Z166" s="162"/>
    </row>
    <row r="167" spans="26:26" s="14" customFormat="1" x14ac:dyDescent="0.2">
      <c r="Z167" s="162"/>
    </row>
    <row r="168" spans="26:26" s="14" customFormat="1" x14ac:dyDescent="0.2">
      <c r="Z168" s="162"/>
    </row>
    <row r="169" spans="26:26" s="14" customFormat="1" x14ac:dyDescent="0.2">
      <c r="Z169" s="162"/>
    </row>
    <row r="170" spans="26:26" s="14" customFormat="1" x14ac:dyDescent="0.2">
      <c r="Z170" s="162"/>
    </row>
    <row r="171" spans="26:26" s="14" customFormat="1" x14ac:dyDescent="0.2">
      <c r="Z171" s="162"/>
    </row>
    <row r="172" spans="26:26" s="14" customFormat="1" x14ac:dyDescent="0.2">
      <c r="Z172" s="162"/>
    </row>
    <row r="173" spans="26:26" s="14" customFormat="1" x14ac:dyDescent="0.2">
      <c r="Z173" s="162"/>
    </row>
    <row r="174" spans="26:26" s="14" customFormat="1" x14ac:dyDescent="0.2">
      <c r="Z174" s="162"/>
    </row>
    <row r="175" spans="26:26" s="14" customFormat="1" x14ac:dyDescent="0.2">
      <c r="Z175" s="162"/>
    </row>
    <row r="176" spans="26:26" s="14" customFormat="1" x14ac:dyDescent="0.2">
      <c r="Z176" s="162"/>
    </row>
    <row r="177" spans="26:26" s="14" customFormat="1" x14ac:dyDescent="0.2">
      <c r="Z177" s="162"/>
    </row>
    <row r="178" spans="26:26" s="14" customFormat="1" x14ac:dyDescent="0.2">
      <c r="Z178" s="162"/>
    </row>
    <row r="179" spans="26:26" s="14" customFormat="1" x14ac:dyDescent="0.2">
      <c r="Z179" s="162"/>
    </row>
    <row r="180" spans="26:26" s="14" customFormat="1" x14ac:dyDescent="0.2">
      <c r="Z180" s="162"/>
    </row>
    <row r="181" spans="26:26" s="14" customFormat="1" x14ac:dyDescent="0.2">
      <c r="Z181" s="162"/>
    </row>
    <row r="182" spans="26:26" s="14" customFormat="1" x14ac:dyDescent="0.2">
      <c r="Z182" s="162"/>
    </row>
    <row r="183" spans="26:26" s="14" customFormat="1" x14ac:dyDescent="0.2">
      <c r="Z183" s="162"/>
    </row>
    <row r="184" spans="26:26" s="14" customFormat="1" x14ac:dyDescent="0.2">
      <c r="Z184" s="162"/>
    </row>
    <row r="185" spans="26:26" s="14" customFormat="1" x14ac:dyDescent="0.2">
      <c r="Z185" s="162"/>
    </row>
    <row r="186" spans="26:26" s="14" customFormat="1" x14ac:dyDescent="0.2">
      <c r="Z186" s="162"/>
    </row>
    <row r="187" spans="26:26" s="14" customFormat="1" x14ac:dyDescent="0.2">
      <c r="Z187" s="162"/>
    </row>
    <row r="188" spans="26:26" s="14" customFormat="1" x14ac:dyDescent="0.2">
      <c r="Z188" s="162"/>
    </row>
    <row r="189" spans="26:26" s="14" customFormat="1" x14ac:dyDescent="0.2">
      <c r="Z189" s="162"/>
    </row>
    <row r="190" spans="26:26" s="14" customFormat="1" x14ac:dyDescent="0.2">
      <c r="Z190" s="162"/>
    </row>
    <row r="191" spans="26:26" s="14" customFormat="1" x14ac:dyDescent="0.2">
      <c r="Z191" s="162"/>
    </row>
    <row r="192" spans="26:26" s="14" customFormat="1" x14ac:dyDescent="0.2">
      <c r="Z192" s="162"/>
    </row>
    <row r="193" spans="26:26" s="14" customFormat="1" x14ac:dyDescent="0.2">
      <c r="Z193" s="162"/>
    </row>
    <row r="194" spans="26:26" s="14" customFormat="1" x14ac:dyDescent="0.2">
      <c r="Z194" s="162"/>
    </row>
    <row r="195" spans="26:26" s="14" customFormat="1" x14ac:dyDescent="0.2">
      <c r="Z195" s="162"/>
    </row>
    <row r="196" spans="26:26" s="14" customFormat="1" x14ac:dyDescent="0.2">
      <c r="Z196" s="162"/>
    </row>
    <row r="197" spans="26:26" s="14" customFormat="1" x14ac:dyDescent="0.2">
      <c r="Z197" s="162"/>
    </row>
    <row r="198" spans="26:26" s="14" customFormat="1" x14ac:dyDescent="0.2">
      <c r="Z198" s="162"/>
    </row>
    <row r="199" spans="26:26" s="14" customFormat="1" x14ac:dyDescent="0.2">
      <c r="Z199" s="162"/>
    </row>
    <row r="200" spans="26:26" s="14" customFormat="1" x14ac:dyDescent="0.2">
      <c r="Z200" s="162"/>
    </row>
    <row r="201" spans="26:26" s="14" customFormat="1" x14ac:dyDescent="0.2">
      <c r="Z201" s="162"/>
    </row>
    <row r="202" spans="26:26" s="14" customFormat="1" x14ac:dyDescent="0.2">
      <c r="Z202" s="162"/>
    </row>
    <row r="203" spans="26:26" s="14" customFormat="1" x14ac:dyDescent="0.2">
      <c r="Z203" s="162"/>
    </row>
    <row r="204" spans="26:26" s="14" customFormat="1" x14ac:dyDescent="0.2">
      <c r="Z204" s="162"/>
    </row>
    <row r="205" spans="26:26" s="14" customFormat="1" x14ac:dyDescent="0.2">
      <c r="Z205" s="162"/>
    </row>
    <row r="206" spans="26:26" s="14" customFormat="1" x14ac:dyDescent="0.2">
      <c r="Z206" s="162"/>
    </row>
    <row r="207" spans="26:26" s="14" customFormat="1" x14ac:dyDescent="0.2">
      <c r="Z207" s="162"/>
    </row>
    <row r="208" spans="26:26" s="14" customFormat="1" x14ac:dyDescent="0.2">
      <c r="Z208" s="162"/>
    </row>
    <row r="209" spans="26:26" s="14" customFormat="1" x14ac:dyDescent="0.2">
      <c r="Z209" s="162"/>
    </row>
    <row r="210" spans="26:26" s="14" customFormat="1" x14ac:dyDescent="0.2">
      <c r="Z210" s="162"/>
    </row>
    <row r="211" spans="26:26" s="14" customFormat="1" x14ac:dyDescent="0.2">
      <c r="Z211" s="162"/>
    </row>
    <row r="212" spans="26:26" s="14" customFormat="1" x14ac:dyDescent="0.2">
      <c r="Z212" s="162"/>
    </row>
    <row r="213" spans="26:26" s="14" customFormat="1" x14ac:dyDescent="0.2">
      <c r="Z213" s="162"/>
    </row>
    <row r="214" spans="26:26" s="14" customFormat="1" x14ac:dyDescent="0.2">
      <c r="Z214" s="162"/>
    </row>
    <row r="215" spans="26:26" s="14" customFormat="1" x14ac:dyDescent="0.2">
      <c r="Z215" s="162"/>
    </row>
    <row r="216" spans="26:26" s="14" customFormat="1" x14ac:dyDescent="0.2">
      <c r="Z216" s="162"/>
    </row>
    <row r="217" spans="26:26" s="14" customFormat="1" x14ac:dyDescent="0.2">
      <c r="Z217" s="162"/>
    </row>
    <row r="218" spans="26:26" s="14" customFormat="1" x14ac:dyDescent="0.2">
      <c r="Z218" s="162"/>
    </row>
    <row r="219" spans="26:26" s="14" customFormat="1" x14ac:dyDescent="0.2">
      <c r="Z219" s="162"/>
    </row>
    <row r="220" spans="26:26" s="14" customFormat="1" x14ac:dyDescent="0.2">
      <c r="Z220" s="162"/>
    </row>
    <row r="221" spans="26:26" s="14" customFormat="1" x14ac:dyDescent="0.2">
      <c r="Z221" s="162"/>
    </row>
    <row r="222" spans="26:26" s="14" customFormat="1" x14ac:dyDescent="0.2">
      <c r="Z222" s="162"/>
    </row>
    <row r="223" spans="26:26" s="14" customFormat="1" x14ac:dyDescent="0.2">
      <c r="Z223" s="162"/>
    </row>
    <row r="224" spans="26:26" s="14" customFormat="1" x14ac:dyDescent="0.2">
      <c r="Z224" s="162"/>
    </row>
    <row r="225" spans="26:26" s="14" customFormat="1" x14ac:dyDescent="0.2">
      <c r="Z225" s="162"/>
    </row>
    <row r="226" spans="26:26" s="14" customFormat="1" x14ac:dyDescent="0.2">
      <c r="Z226" s="162"/>
    </row>
    <row r="227" spans="26:26" s="14" customFormat="1" x14ac:dyDescent="0.2">
      <c r="Z227" s="162"/>
    </row>
    <row r="228" spans="26:26" s="14" customFormat="1" x14ac:dyDescent="0.2">
      <c r="Z228" s="162"/>
    </row>
    <row r="229" spans="26:26" s="14" customFormat="1" x14ac:dyDescent="0.2">
      <c r="Z229" s="162"/>
    </row>
    <row r="230" spans="26:26" s="14" customFormat="1" x14ac:dyDescent="0.2">
      <c r="Z230" s="162"/>
    </row>
    <row r="231" spans="26:26" s="14" customFormat="1" x14ac:dyDescent="0.2">
      <c r="Z231" s="164"/>
    </row>
    <row r="232" spans="26:26" s="14" customFormat="1" x14ac:dyDescent="0.2">
      <c r="Z232" s="164"/>
    </row>
    <row r="233" spans="26:26" s="14" customFormat="1" x14ac:dyDescent="0.2">
      <c r="Z233" s="164"/>
    </row>
    <row r="234" spans="26:26" s="14" customFormat="1" x14ac:dyDescent="0.2">
      <c r="Z234" s="164"/>
    </row>
    <row r="235" spans="26:26" s="14" customFormat="1" x14ac:dyDescent="0.2">
      <c r="Z235" s="164"/>
    </row>
    <row r="236" spans="26:26" s="14" customFormat="1" x14ac:dyDescent="0.2">
      <c r="Z236" s="164"/>
    </row>
    <row r="237" spans="26:26" s="14" customFormat="1" x14ac:dyDescent="0.2">
      <c r="Z237" s="164"/>
    </row>
    <row r="238" spans="26:26" s="14" customFormat="1" x14ac:dyDescent="0.2">
      <c r="Z238" s="164"/>
    </row>
    <row r="239" spans="26:26" s="14" customFormat="1" x14ac:dyDescent="0.2">
      <c r="Z239" s="164"/>
    </row>
    <row r="240" spans="26:26" s="14" customFormat="1" x14ac:dyDescent="0.2">
      <c r="Z240" s="164"/>
    </row>
    <row r="241" spans="26:26" s="14" customFormat="1" x14ac:dyDescent="0.2">
      <c r="Z241" s="164"/>
    </row>
    <row r="242" spans="26:26" s="14" customFormat="1" x14ac:dyDescent="0.2">
      <c r="Z242" s="164"/>
    </row>
    <row r="243" spans="26:26" s="14" customFormat="1" x14ac:dyDescent="0.2">
      <c r="Z243" s="164"/>
    </row>
    <row r="244" spans="26:26" s="14" customFormat="1" x14ac:dyDescent="0.2">
      <c r="Z244" s="164"/>
    </row>
    <row r="245" spans="26:26" s="14" customFormat="1" x14ac:dyDescent="0.2">
      <c r="Z245" s="164"/>
    </row>
    <row r="246" spans="26:26" s="14" customFormat="1" x14ac:dyDescent="0.2">
      <c r="Z246" s="164"/>
    </row>
    <row r="247" spans="26:26" s="14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</row>
    <row r="4" spans="1:27" s="55" customFormat="1" ht="12.75" customHeight="1" x14ac:dyDescent="0.2">
      <c r="A4" s="78"/>
      <c r="B4" s="127" t="s">
        <v>41</v>
      </c>
      <c r="C4" s="18">
        <f>SUM(C5:C7)</f>
        <v>51273</v>
      </c>
      <c r="D4" s="18">
        <f t="shared" ref="D4:K4" si="0">SUM(D5:D7)</f>
        <v>76281</v>
      </c>
      <c r="E4" s="18">
        <f t="shared" si="0"/>
        <v>135463</v>
      </c>
      <c r="F4" s="19">
        <f t="shared" si="0"/>
        <v>123475</v>
      </c>
      <c r="G4" s="18">
        <f t="shared" si="0"/>
        <v>131958</v>
      </c>
      <c r="H4" s="20">
        <f t="shared" si="0"/>
        <v>129915</v>
      </c>
      <c r="I4" s="18">
        <f t="shared" si="0"/>
        <v>130487</v>
      </c>
      <c r="J4" s="18">
        <f t="shared" si="0"/>
        <v>132567</v>
      </c>
      <c r="K4" s="18">
        <f t="shared" si="0"/>
        <v>139266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37511</v>
      </c>
      <c r="D5" s="26">
        <v>42961</v>
      </c>
      <c r="E5" s="26">
        <v>100472</v>
      </c>
      <c r="F5" s="25">
        <v>102342</v>
      </c>
      <c r="G5" s="26">
        <v>106340</v>
      </c>
      <c r="H5" s="27">
        <v>106340</v>
      </c>
      <c r="I5" s="26">
        <v>117498</v>
      </c>
      <c r="J5" s="26">
        <v>119417</v>
      </c>
      <c r="K5" s="27">
        <v>123946</v>
      </c>
      <c r="AA5" s="23">
        <v>3</v>
      </c>
    </row>
    <row r="6" spans="1:27" s="14" customFormat="1" ht="12.75" customHeight="1" x14ac:dyDescent="0.25">
      <c r="A6" s="28"/>
      <c r="B6" s="130" t="s">
        <v>45</v>
      </c>
      <c r="C6" s="30">
        <v>13762</v>
      </c>
      <c r="D6" s="31">
        <v>33298</v>
      </c>
      <c r="E6" s="31">
        <v>34991</v>
      </c>
      <c r="F6" s="30">
        <v>21133</v>
      </c>
      <c r="G6" s="31">
        <v>25618</v>
      </c>
      <c r="H6" s="32">
        <v>23575</v>
      </c>
      <c r="I6" s="31">
        <v>12989</v>
      </c>
      <c r="J6" s="31">
        <v>13150</v>
      </c>
      <c r="K6" s="32">
        <v>15320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22</v>
      </c>
      <c r="E7" s="34">
        <v>0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353</v>
      </c>
      <c r="D8" s="18">
        <f t="shared" ref="D8:K8" si="1">SUM(D9:D15)</f>
        <v>166</v>
      </c>
      <c r="E8" s="18">
        <f t="shared" si="1"/>
        <v>231</v>
      </c>
      <c r="F8" s="19">
        <f t="shared" si="1"/>
        <v>26</v>
      </c>
      <c r="G8" s="18">
        <f t="shared" si="1"/>
        <v>334</v>
      </c>
      <c r="H8" s="20">
        <f t="shared" si="1"/>
        <v>334</v>
      </c>
      <c r="I8" s="18">
        <f t="shared" si="1"/>
        <v>25</v>
      </c>
      <c r="J8" s="18">
        <f t="shared" si="1"/>
        <v>20</v>
      </c>
      <c r="K8" s="18">
        <f t="shared" si="1"/>
        <v>21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2</v>
      </c>
      <c r="D9" s="26">
        <v>0</v>
      </c>
      <c r="E9" s="26">
        <v>0</v>
      </c>
      <c r="F9" s="25">
        <v>0</v>
      </c>
      <c r="G9" s="26">
        <v>0</v>
      </c>
      <c r="H9" s="27">
        <v>0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0</v>
      </c>
      <c r="D10" s="31">
        <v>0</v>
      </c>
      <c r="E10" s="31">
        <v>0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2">
        <v>0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0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2">
        <v>0</v>
      </c>
    </row>
    <row r="14" spans="1:27" s="14" customFormat="1" ht="12.75" customHeight="1" x14ac:dyDescent="0.2">
      <c r="A14" s="22"/>
      <c r="B14" s="130" t="s">
        <v>100</v>
      </c>
      <c r="C14" s="30">
        <v>72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279</v>
      </c>
      <c r="D15" s="34">
        <v>166</v>
      </c>
      <c r="E15" s="34">
        <v>231</v>
      </c>
      <c r="F15" s="33">
        <v>26</v>
      </c>
      <c r="G15" s="34">
        <v>334</v>
      </c>
      <c r="H15" s="35">
        <v>334</v>
      </c>
      <c r="I15" s="34">
        <v>25</v>
      </c>
      <c r="J15" s="34">
        <v>20</v>
      </c>
      <c r="K15" s="35">
        <v>21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1662</v>
      </c>
      <c r="D16" s="18">
        <f t="shared" ref="D16:K16" si="2">SUM(D17:D23)</f>
        <v>487</v>
      </c>
      <c r="E16" s="18">
        <f t="shared" si="2"/>
        <v>468</v>
      </c>
      <c r="F16" s="19">
        <f t="shared" si="2"/>
        <v>24</v>
      </c>
      <c r="G16" s="18">
        <f t="shared" si="2"/>
        <v>519</v>
      </c>
      <c r="H16" s="20">
        <f t="shared" si="2"/>
        <v>602</v>
      </c>
      <c r="I16" s="18">
        <f t="shared" si="2"/>
        <v>108</v>
      </c>
      <c r="J16" s="18">
        <f t="shared" si="2"/>
        <v>44</v>
      </c>
      <c r="K16" s="18">
        <f t="shared" si="2"/>
        <v>46</v>
      </c>
    </row>
    <row r="17" spans="1:11" s="14" customFormat="1" ht="12.75" customHeight="1" x14ac:dyDescent="0.2">
      <c r="A17" s="22"/>
      <c r="B17" s="130" t="s">
        <v>105</v>
      </c>
      <c r="C17" s="25">
        <v>0</v>
      </c>
      <c r="D17" s="26">
        <v>0</v>
      </c>
      <c r="E17" s="26">
        <v>0</v>
      </c>
      <c r="F17" s="25">
        <v>0</v>
      </c>
      <c r="G17" s="26">
        <v>0</v>
      </c>
      <c r="H17" s="27">
        <v>0</v>
      </c>
      <c r="I17" s="26">
        <v>0</v>
      </c>
      <c r="J17" s="26">
        <v>0</v>
      </c>
      <c r="K17" s="27">
        <v>0</v>
      </c>
    </row>
    <row r="18" spans="1:11" s="14" customFormat="1" ht="12.75" customHeight="1" x14ac:dyDescent="0.2">
      <c r="A18" s="22"/>
      <c r="B18" s="130" t="s">
        <v>108</v>
      </c>
      <c r="C18" s="30">
        <v>1662</v>
      </c>
      <c r="D18" s="31">
        <v>487</v>
      </c>
      <c r="E18" s="31">
        <v>468</v>
      </c>
      <c r="F18" s="30">
        <v>24</v>
      </c>
      <c r="G18" s="31">
        <v>519</v>
      </c>
      <c r="H18" s="32">
        <v>602</v>
      </c>
      <c r="I18" s="31">
        <v>108</v>
      </c>
      <c r="J18" s="31">
        <v>44</v>
      </c>
      <c r="K18" s="32">
        <v>46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0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0</v>
      </c>
      <c r="D23" s="34">
        <v>0</v>
      </c>
      <c r="E23" s="34">
        <v>0</v>
      </c>
      <c r="F23" s="33">
        <v>0</v>
      </c>
      <c r="G23" s="34">
        <v>0</v>
      </c>
      <c r="H23" s="35">
        <v>0</v>
      </c>
      <c r="I23" s="34">
        <v>0</v>
      </c>
      <c r="J23" s="34">
        <v>0</v>
      </c>
      <c r="K23" s="35">
        <v>0</v>
      </c>
    </row>
    <row r="24" spans="1:11" s="14" customFormat="1" ht="12.75" customHeight="1" x14ac:dyDescent="0.2">
      <c r="A24" s="22"/>
      <c r="B24" s="146" t="s">
        <v>115</v>
      </c>
      <c r="C24" s="18">
        <v>67</v>
      </c>
      <c r="D24" s="18">
        <v>7</v>
      </c>
      <c r="E24" s="18">
        <v>58</v>
      </c>
      <c r="F24" s="19">
        <v>0</v>
      </c>
      <c r="G24" s="18">
        <v>0</v>
      </c>
      <c r="H24" s="20">
        <v>310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53355</v>
      </c>
      <c r="D26" s="38">
        <f t="shared" ref="D26:K26" si="3">+D4+D8+D16+D24</f>
        <v>76941</v>
      </c>
      <c r="E26" s="38">
        <f t="shared" si="3"/>
        <v>136220</v>
      </c>
      <c r="F26" s="39">
        <f t="shared" si="3"/>
        <v>123525</v>
      </c>
      <c r="G26" s="38">
        <f t="shared" si="3"/>
        <v>132811</v>
      </c>
      <c r="H26" s="40">
        <f t="shared" si="3"/>
        <v>131161</v>
      </c>
      <c r="I26" s="38">
        <f t="shared" si="3"/>
        <v>130620</v>
      </c>
      <c r="J26" s="38">
        <f t="shared" si="3"/>
        <v>132631</v>
      </c>
      <c r="K26" s="38">
        <f t="shared" si="3"/>
        <v>139333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4"/>
    <col min="27" max="16384" width="9.140625" style="41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164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2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  <c r="Z3" s="163" t="s">
        <v>117</v>
      </c>
    </row>
    <row r="4" spans="1:27" s="14" customFormat="1" ht="12.75" customHeight="1" x14ac:dyDescent="0.2">
      <c r="A4" s="22"/>
      <c r="B4" s="171" t="s">
        <v>150</v>
      </c>
      <c r="C4" s="31">
        <v>22094</v>
      </c>
      <c r="D4" s="31">
        <v>30022</v>
      </c>
      <c r="E4" s="31">
        <v>25496</v>
      </c>
      <c r="F4" s="25">
        <v>28330</v>
      </c>
      <c r="G4" s="26">
        <v>28454</v>
      </c>
      <c r="H4" s="27">
        <v>27253</v>
      </c>
      <c r="I4" s="31">
        <v>29823</v>
      </c>
      <c r="J4" s="31">
        <v>32080</v>
      </c>
      <c r="K4" s="31">
        <v>31589.851999999999</v>
      </c>
      <c r="Z4" s="162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151</v>
      </c>
      <c r="C5" s="31">
        <v>6574</v>
      </c>
      <c r="D5" s="31">
        <v>19983</v>
      </c>
      <c r="E5" s="31">
        <v>8215</v>
      </c>
      <c r="F5" s="30">
        <v>28048</v>
      </c>
      <c r="G5" s="31">
        <v>28219</v>
      </c>
      <c r="H5" s="32">
        <v>22602</v>
      </c>
      <c r="I5" s="31">
        <v>27136</v>
      </c>
      <c r="J5" s="31">
        <v>29531</v>
      </c>
      <c r="K5" s="31">
        <v>31076</v>
      </c>
      <c r="Z5" s="162">
        <f t="shared" si="0"/>
        <v>1</v>
      </c>
      <c r="AA5" s="23">
        <v>4</v>
      </c>
    </row>
    <row r="6" spans="1:27" s="14" customFormat="1" ht="12.75" customHeight="1" x14ac:dyDescent="0.2">
      <c r="A6" s="22"/>
      <c r="B6" s="171" t="s">
        <v>152</v>
      </c>
      <c r="C6" s="31">
        <v>6642</v>
      </c>
      <c r="D6" s="31">
        <v>6545</v>
      </c>
      <c r="E6" s="31">
        <v>6541</v>
      </c>
      <c r="F6" s="30">
        <v>8069</v>
      </c>
      <c r="G6" s="31">
        <v>6385</v>
      </c>
      <c r="H6" s="32">
        <v>8069</v>
      </c>
      <c r="I6" s="31">
        <v>7253</v>
      </c>
      <c r="J6" s="31">
        <v>7768</v>
      </c>
      <c r="K6" s="31">
        <v>8692</v>
      </c>
      <c r="Z6" s="162">
        <f t="shared" si="0"/>
        <v>1</v>
      </c>
      <c r="AA6" s="21" t="s">
        <v>7</v>
      </c>
    </row>
    <row r="7" spans="1:27" s="14" customFormat="1" ht="12.75" customHeight="1" x14ac:dyDescent="0.2">
      <c r="A7" s="22"/>
      <c r="B7" s="171" t="s">
        <v>153</v>
      </c>
      <c r="C7" s="31">
        <v>38921</v>
      </c>
      <c r="D7" s="31">
        <v>33506</v>
      </c>
      <c r="E7" s="31">
        <v>40688</v>
      </c>
      <c r="F7" s="30">
        <v>45901</v>
      </c>
      <c r="G7" s="31">
        <v>43573</v>
      </c>
      <c r="H7" s="32">
        <v>54272</v>
      </c>
      <c r="I7" s="31">
        <v>31486</v>
      </c>
      <c r="J7" s="31">
        <v>34175</v>
      </c>
      <c r="K7" s="31">
        <v>35847</v>
      </c>
      <c r="Z7" s="162">
        <f t="shared" si="0"/>
        <v>1</v>
      </c>
      <c r="AA7" s="23">
        <v>1</v>
      </c>
    </row>
    <row r="8" spans="1:27" s="14" customFormat="1" ht="12.75" hidden="1" customHeight="1" x14ac:dyDescent="0.2">
      <c r="A8" s="22"/>
      <c r="B8" s="171" t="s">
        <v>9</v>
      </c>
      <c r="C8" s="31"/>
      <c r="D8" s="31"/>
      <c r="E8" s="31"/>
      <c r="F8" s="30"/>
      <c r="G8" s="31"/>
      <c r="H8" s="32"/>
      <c r="I8" s="31"/>
      <c r="J8" s="31"/>
      <c r="K8" s="31"/>
      <c r="Z8" s="162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9</v>
      </c>
      <c r="C9" s="31"/>
      <c r="D9" s="31"/>
      <c r="E9" s="31"/>
      <c r="F9" s="30"/>
      <c r="G9" s="31"/>
      <c r="H9" s="32"/>
      <c r="I9" s="31"/>
      <c r="J9" s="31"/>
      <c r="K9" s="31"/>
      <c r="Z9" s="162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9</v>
      </c>
      <c r="C10" s="31"/>
      <c r="D10" s="31"/>
      <c r="E10" s="31"/>
      <c r="F10" s="30"/>
      <c r="G10" s="31"/>
      <c r="H10" s="32"/>
      <c r="I10" s="31"/>
      <c r="J10" s="31"/>
      <c r="K10" s="31"/>
      <c r="Z10" s="162">
        <f t="shared" si="0"/>
        <v>0</v>
      </c>
    </row>
    <row r="11" spans="1:27" s="14" customFormat="1" ht="12.75" hidden="1" customHeight="1" x14ac:dyDescent="0.2">
      <c r="A11" s="22"/>
      <c r="B11" s="171" t="s">
        <v>9</v>
      </c>
      <c r="C11" s="31"/>
      <c r="D11" s="31"/>
      <c r="E11" s="31"/>
      <c r="F11" s="30"/>
      <c r="G11" s="31"/>
      <c r="H11" s="32"/>
      <c r="I11" s="31"/>
      <c r="J11" s="31"/>
      <c r="K11" s="31"/>
      <c r="Z11" s="162">
        <f t="shared" si="0"/>
        <v>0</v>
      </c>
    </row>
    <row r="12" spans="1:27" s="14" customFormat="1" ht="12.75" hidden="1" customHeight="1" x14ac:dyDescent="0.2">
      <c r="A12" s="22"/>
      <c r="B12" s="171" t="s">
        <v>9</v>
      </c>
      <c r="C12" s="31"/>
      <c r="D12" s="31"/>
      <c r="E12" s="31"/>
      <c r="F12" s="30"/>
      <c r="G12" s="31"/>
      <c r="H12" s="32"/>
      <c r="I12" s="31"/>
      <c r="J12" s="31"/>
      <c r="K12" s="31"/>
      <c r="Z12" s="162">
        <f t="shared" si="0"/>
        <v>0</v>
      </c>
    </row>
    <row r="13" spans="1:27" s="14" customFormat="1" ht="12.75" hidden="1" customHeight="1" x14ac:dyDescent="0.2">
      <c r="A13" s="22"/>
      <c r="B13" s="171" t="s">
        <v>9</v>
      </c>
      <c r="C13" s="31"/>
      <c r="D13" s="31"/>
      <c r="E13" s="31"/>
      <c r="F13" s="30"/>
      <c r="G13" s="31"/>
      <c r="H13" s="32"/>
      <c r="I13" s="31"/>
      <c r="J13" s="31"/>
      <c r="K13" s="31"/>
      <c r="Z13" s="162">
        <f t="shared" si="0"/>
        <v>0</v>
      </c>
    </row>
    <row r="14" spans="1:27" s="14" customFormat="1" ht="12.75" hidden="1" customHeight="1" x14ac:dyDescent="0.2">
      <c r="A14" s="22"/>
      <c r="B14" s="171" t="s">
        <v>9</v>
      </c>
      <c r="C14" s="31"/>
      <c r="D14" s="31"/>
      <c r="E14" s="31"/>
      <c r="F14" s="30"/>
      <c r="G14" s="31"/>
      <c r="H14" s="32"/>
      <c r="I14" s="31"/>
      <c r="J14" s="31"/>
      <c r="K14" s="31"/>
      <c r="Z14" s="162">
        <f t="shared" si="0"/>
        <v>0</v>
      </c>
    </row>
    <row r="15" spans="1:27" s="14" customFormat="1" ht="12.75" hidden="1" customHeight="1" x14ac:dyDescent="0.2">
      <c r="A15" s="22"/>
      <c r="B15" s="171" t="s">
        <v>9</v>
      </c>
      <c r="C15" s="31"/>
      <c r="D15" s="31"/>
      <c r="E15" s="31"/>
      <c r="F15" s="30"/>
      <c r="G15" s="31"/>
      <c r="H15" s="32"/>
      <c r="I15" s="31"/>
      <c r="J15" s="31"/>
      <c r="K15" s="31"/>
      <c r="Z15" s="162">
        <f t="shared" si="0"/>
        <v>0</v>
      </c>
    </row>
    <row r="16" spans="1:27" s="14" customFormat="1" ht="12.75" hidden="1" customHeight="1" x14ac:dyDescent="0.25">
      <c r="A16" s="28"/>
      <c r="B16" s="171" t="s">
        <v>9</v>
      </c>
      <c r="C16" s="31"/>
      <c r="D16" s="31"/>
      <c r="E16" s="31"/>
      <c r="F16" s="30"/>
      <c r="G16" s="31"/>
      <c r="H16" s="32"/>
      <c r="I16" s="31"/>
      <c r="J16" s="31"/>
      <c r="K16" s="31"/>
      <c r="Z16" s="162">
        <f t="shared" si="0"/>
        <v>0</v>
      </c>
    </row>
    <row r="17" spans="1:26" s="14" customFormat="1" ht="12.75" hidden="1" customHeight="1" x14ac:dyDescent="0.25">
      <c r="A17" s="28"/>
      <c r="B17" s="171" t="s">
        <v>9</v>
      </c>
      <c r="C17" s="31"/>
      <c r="D17" s="31"/>
      <c r="E17" s="31"/>
      <c r="F17" s="30"/>
      <c r="G17" s="31"/>
      <c r="H17" s="32"/>
      <c r="I17" s="31"/>
      <c r="J17" s="31"/>
      <c r="K17" s="31"/>
      <c r="Z17" s="162">
        <f t="shared" si="0"/>
        <v>0</v>
      </c>
    </row>
    <row r="18" spans="1:26" s="14" customFormat="1" ht="12.75" hidden="1" customHeight="1" x14ac:dyDescent="0.2">
      <c r="A18" s="22"/>
      <c r="B18" s="171" t="s">
        <v>9</v>
      </c>
      <c r="C18" s="31"/>
      <c r="D18" s="31"/>
      <c r="E18" s="31"/>
      <c r="F18" s="30"/>
      <c r="G18" s="31"/>
      <c r="H18" s="32"/>
      <c r="I18" s="31"/>
      <c r="J18" s="31"/>
      <c r="K18" s="31"/>
      <c r="Z18" s="162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74231</v>
      </c>
      <c r="D19" s="38">
        <f t="shared" ref="D19:K19" si="1">SUM(D4:D18)</f>
        <v>90056</v>
      </c>
      <c r="E19" s="38">
        <f t="shared" si="1"/>
        <v>80940</v>
      </c>
      <c r="F19" s="39">
        <f t="shared" si="1"/>
        <v>110348</v>
      </c>
      <c r="G19" s="38">
        <f t="shared" si="1"/>
        <v>106631</v>
      </c>
      <c r="H19" s="40">
        <f t="shared" si="1"/>
        <v>112196</v>
      </c>
      <c r="I19" s="38">
        <f t="shared" si="1"/>
        <v>95698</v>
      </c>
      <c r="J19" s="38">
        <f t="shared" si="1"/>
        <v>103554</v>
      </c>
      <c r="K19" s="38">
        <f t="shared" si="1"/>
        <v>107204.852</v>
      </c>
      <c r="Z19" s="162">
        <f t="shared" si="0"/>
        <v>1</v>
      </c>
    </row>
    <row r="20" spans="1:26" s="14" customFormat="1" hidden="1" x14ac:dyDescent="0.25">
      <c r="A20" s="172"/>
      <c r="Z20" s="162">
        <f t="shared" si="0"/>
        <v>0</v>
      </c>
    </row>
    <row r="21" spans="1:26" s="14" customFormat="1" x14ac:dyDescent="0.2">
      <c r="Z21" s="162"/>
    </row>
    <row r="22" spans="1:26" s="14" customFormat="1" x14ac:dyDescent="0.2">
      <c r="Z22" s="162"/>
    </row>
    <row r="23" spans="1:26" s="14" customFormat="1" x14ac:dyDescent="0.2">
      <c r="Z23" s="162"/>
    </row>
    <row r="24" spans="1:26" s="14" customFormat="1" x14ac:dyDescent="0.2">
      <c r="Z24" s="162"/>
    </row>
    <row r="25" spans="1:26" s="14" customFormat="1" x14ac:dyDescent="0.2">
      <c r="Z25" s="162"/>
    </row>
    <row r="26" spans="1:26" s="14" customFormat="1" x14ac:dyDescent="0.2">
      <c r="Z26" s="162"/>
    </row>
    <row r="27" spans="1:26" s="14" customFormat="1" x14ac:dyDescent="0.2">
      <c r="Z27" s="162"/>
    </row>
    <row r="28" spans="1:26" s="14" customFormat="1" x14ac:dyDescent="0.2">
      <c r="Z28" s="162"/>
    </row>
    <row r="29" spans="1:26" s="14" customFormat="1" x14ac:dyDescent="0.2">
      <c r="Z29" s="162"/>
    </row>
    <row r="30" spans="1:26" s="14" customFormat="1" x14ac:dyDescent="0.2">
      <c r="Z30" s="162"/>
    </row>
    <row r="31" spans="1:26" s="14" customFormat="1" x14ac:dyDescent="0.2">
      <c r="Z31" s="162"/>
    </row>
    <row r="32" spans="1:26" s="14" customFormat="1" x14ac:dyDescent="0.2">
      <c r="Z32" s="162"/>
    </row>
    <row r="33" spans="26:26" s="14" customFormat="1" x14ac:dyDescent="0.2">
      <c r="Z33" s="162"/>
    </row>
    <row r="34" spans="26:26" s="14" customFormat="1" x14ac:dyDescent="0.2">
      <c r="Z34" s="162"/>
    </row>
    <row r="35" spans="26:26" s="14" customFormat="1" x14ac:dyDescent="0.2">
      <c r="Z35" s="162"/>
    </row>
    <row r="36" spans="26:26" s="14" customFormat="1" x14ac:dyDescent="0.2">
      <c r="Z36" s="162"/>
    </row>
    <row r="37" spans="26:26" s="14" customFormat="1" x14ac:dyDescent="0.2">
      <c r="Z37" s="162"/>
    </row>
    <row r="38" spans="26:26" s="14" customFormat="1" x14ac:dyDescent="0.2">
      <c r="Z38" s="162"/>
    </row>
    <row r="39" spans="26:26" s="14" customFormat="1" x14ac:dyDescent="0.2">
      <c r="Z39" s="162"/>
    </row>
    <row r="40" spans="26:26" s="14" customFormat="1" x14ac:dyDescent="0.2">
      <c r="Z40" s="162"/>
    </row>
    <row r="41" spans="26:26" s="14" customFormat="1" x14ac:dyDescent="0.2">
      <c r="Z41" s="162"/>
    </row>
    <row r="42" spans="26:26" s="14" customFormat="1" x14ac:dyDescent="0.2">
      <c r="Z42" s="162"/>
    </row>
    <row r="43" spans="26:26" s="14" customFormat="1" x14ac:dyDescent="0.2">
      <c r="Z43" s="162"/>
    </row>
    <row r="44" spans="26:26" s="14" customFormat="1" x14ac:dyDescent="0.2">
      <c r="Z44" s="162"/>
    </row>
    <row r="45" spans="26:26" s="14" customFormat="1" x14ac:dyDescent="0.2">
      <c r="Z45" s="162"/>
    </row>
    <row r="46" spans="26:26" s="14" customFormat="1" x14ac:dyDescent="0.2">
      <c r="Z46" s="162"/>
    </row>
    <row r="47" spans="26:26" s="14" customFormat="1" x14ac:dyDescent="0.2">
      <c r="Z47" s="162"/>
    </row>
    <row r="48" spans="26:26" s="14" customFormat="1" x14ac:dyDescent="0.2">
      <c r="Z48" s="162"/>
    </row>
    <row r="49" spans="26:26" s="14" customFormat="1" x14ac:dyDescent="0.2">
      <c r="Z49" s="162"/>
    </row>
    <row r="50" spans="26:26" s="14" customFormat="1" x14ac:dyDescent="0.2">
      <c r="Z50" s="162"/>
    </row>
    <row r="51" spans="26:26" s="14" customFormat="1" x14ac:dyDescent="0.2">
      <c r="Z51" s="162"/>
    </row>
    <row r="52" spans="26:26" s="14" customFormat="1" x14ac:dyDescent="0.2">
      <c r="Z52" s="162"/>
    </row>
    <row r="53" spans="26:26" s="14" customFormat="1" x14ac:dyDescent="0.2">
      <c r="Z53" s="162"/>
    </row>
    <row r="54" spans="26:26" s="14" customFormat="1" x14ac:dyDescent="0.2">
      <c r="Z54" s="162"/>
    </row>
    <row r="55" spans="26:26" s="14" customFormat="1" x14ac:dyDescent="0.2">
      <c r="Z55" s="162"/>
    </row>
    <row r="56" spans="26:26" s="14" customFormat="1" x14ac:dyDescent="0.2">
      <c r="Z56" s="162"/>
    </row>
    <row r="57" spans="26:26" s="14" customFormat="1" x14ac:dyDescent="0.2">
      <c r="Z57" s="162"/>
    </row>
    <row r="58" spans="26:26" s="14" customFormat="1" x14ac:dyDescent="0.2">
      <c r="Z58" s="162"/>
    </row>
    <row r="59" spans="26:26" s="14" customFormat="1" x14ac:dyDescent="0.2">
      <c r="Z59" s="162"/>
    </row>
    <row r="60" spans="26:26" s="14" customFormat="1" x14ac:dyDescent="0.2">
      <c r="Z60" s="162"/>
    </row>
    <row r="61" spans="26:26" s="14" customFormat="1" x14ac:dyDescent="0.2">
      <c r="Z61" s="162"/>
    </row>
    <row r="62" spans="26:26" s="14" customFormat="1" x14ac:dyDescent="0.2">
      <c r="Z62" s="162"/>
    </row>
    <row r="63" spans="26:26" s="14" customFormat="1" x14ac:dyDescent="0.2">
      <c r="Z63" s="162"/>
    </row>
    <row r="64" spans="26:26" s="14" customFormat="1" x14ac:dyDescent="0.2">
      <c r="Z64" s="162"/>
    </row>
    <row r="65" spans="26:26" s="14" customFormat="1" x14ac:dyDescent="0.2">
      <c r="Z65" s="162"/>
    </row>
    <row r="66" spans="26:26" s="14" customFormat="1" x14ac:dyDescent="0.2">
      <c r="Z66" s="162"/>
    </row>
    <row r="67" spans="26:26" s="14" customFormat="1" x14ac:dyDescent="0.2">
      <c r="Z67" s="162"/>
    </row>
    <row r="68" spans="26:26" s="14" customFormat="1" x14ac:dyDescent="0.2">
      <c r="Z68" s="162"/>
    </row>
    <row r="69" spans="26:26" s="14" customFormat="1" x14ac:dyDescent="0.2">
      <c r="Z69" s="162"/>
    </row>
    <row r="70" spans="26:26" s="14" customFormat="1" x14ac:dyDescent="0.2">
      <c r="Z70" s="162"/>
    </row>
    <row r="71" spans="26:26" s="14" customFormat="1" x14ac:dyDescent="0.2">
      <c r="Z71" s="162"/>
    </row>
    <row r="72" spans="26:26" s="14" customFormat="1" x14ac:dyDescent="0.2">
      <c r="Z72" s="162"/>
    </row>
    <row r="73" spans="26:26" s="14" customFormat="1" x14ac:dyDescent="0.2">
      <c r="Z73" s="162"/>
    </row>
    <row r="74" spans="26:26" s="14" customFormat="1" x14ac:dyDescent="0.2">
      <c r="Z74" s="162"/>
    </row>
    <row r="75" spans="26:26" s="14" customFormat="1" x14ac:dyDescent="0.2">
      <c r="Z75" s="162"/>
    </row>
    <row r="76" spans="26:26" s="14" customFormat="1" x14ac:dyDescent="0.2">
      <c r="Z76" s="162"/>
    </row>
    <row r="77" spans="26:26" s="14" customFormat="1" x14ac:dyDescent="0.2">
      <c r="Z77" s="162"/>
    </row>
    <row r="78" spans="26:26" s="14" customFormat="1" x14ac:dyDescent="0.2">
      <c r="Z78" s="162"/>
    </row>
    <row r="79" spans="26:26" s="14" customFormat="1" x14ac:dyDescent="0.2">
      <c r="Z79" s="162"/>
    </row>
    <row r="80" spans="26:26" s="14" customFormat="1" x14ac:dyDescent="0.2">
      <c r="Z80" s="162"/>
    </row>
    <row r="81" spans="26:26" s="14" customFormat="1" x14ac:dyDescent="0.2">
      <c r="Z81" s="162"/>
    </row>
    <row r="82" spans="26:26" s="14" customFormat="1" x14ac:dyDescent="0.2">
      <c r="Z82" s="162"/>
    </row>
    <row r="83" spans="26:26" s="14" customFormat="1" x14ac:dyDescent="0.2">
      <c r="Z83" s="162"/>
    </row>
    <row r="84" spans="26:26" s="14" customFormat="1" x14ac:dyDescent="0.2">
      <c r="Z84" s="162"/>
    </row>
    <row r="85" spans="26:26" s="14" customFormat="1" x14ac:dyDescent="0.2">
      <c r="Z85" s="162"/>
    </row>
    <row r="86" spans="26:26" s="14" customFormat="1" x14ac:dyDescent="0.2">
      <c r="Z86" s="162"/>
    </row>
    <row r="87" spans="26:26" s="14" customFormat="1" x14ac:dyDescent="0.2">
      <c r="Z87" s="162"/>
    </row>
    <row r="88" spans="26:26" s="14" customFormat="1" x14ac:dyDescent="0.2">
      <c r="Z88" s="162"/>
    </row>
    <row r="89" spans="26:26" s="14" customFormat="1" x14ac:dyDescent="0.2">
      <c r="Z89" s="162"/>
    </row>
    <row r="90" spans="26:26" s="14" customFormat="1" x14ac:dyDescent="0.2">
      <c r="Z90" s="162"/>
    </row>
    <row r="91" spans="26:26" s="14" customFormat="1" x14ac:dyDescent="0.2">
      <c r="Z91" s="162"/>
    </row>
    <row r="92" spans="26:26" s="14" customFormat="1" x14ac:dyDescent="0.2">
      <c r="Z92" s="162"/>
    </row>
    <row r="93" spans="26:26" s="14" customFormat="1" x14ac:dyDescent="0.2">
      <c r="Z93" s="162"/>
    </row>
    <row r="94" spans="26:26" s="14" customFormat="1" x14ac:dyDescent="0.2">
      <c r="Z94" s="162"/>
    </row>
    <row r="95" spans="26:26" s="14" customFormat="1" x14ac:dyDescent="0.2">
      <c r="Z95" s="162"/>
    </row>
    <row r="96" spans="26:26" s="14" customFormat="1" x14ac:dyDescent="0.2">
      <c r="Z96" s="162"/>
    </row>
    <row r="97" spans="26:26" s="14" customFormat="1" x14ac:dyDescent="0.2">
      <c r="Z97" s="162"/>
    </row>
    <row r="98" spans="26:26" s="14" customFormat="1" x14ac:dyDescent="0.2">
      <c r="Z98" s="162"/>
    </row>
    <row r="99" spans="26:26" s="14" customFormat="1" x14ac:dyDescent="0.2">
      <c r="Z99" s="162"/>
    </row>
    <row r="100" spans="26:26" s="14" customFormat="1" x14ac:dyDescent="0.2">
      <c r="Z100" s="162"/>
    </row>
    <row r="101" spans="26:26" s="14" customFormat="1" x14ac:dyDescent="0.2">
      <c r="Z101" s="162"/>
    </row>
    <row r="102" spans="26:26" s="14" customFormat="1" x14ac:dyDescent="0.2">
      <c r="Z102" s="162"/>
    </row>
    <row r="103" spans="26:26" s="14" customFormat="1" x14ac:dyDescent="0.2">
      <c r="Z103" s="162"/>
    </row>
    <row r="104" spans="26:26" s="14" customFormat="1" x14ac:dyDescent="0.2">
      <c r="Z104" s="162"/>
    </row>
    <row r="105" spans="26:26" s="14" customFormat="1" x14ac:dyDescent="0.2">
      <c r="Z105" s="162"/>
    </row>
    <row r="106" spans="26:26" s="14" customFormat="1" x14ac:dyDescent="0.2">
      <c r="Z106" s="162"/>
    </row>
    <row r="107" spans="26:26" s="14" customFormat="1" x14ac:dyDescent="0.2">
      <c r="Z107" s="162"/>
    </row>
    <row r="108" spans="26:26" s="14" customFormat="1" x14ac:dyDescent="0.2">
      <c r="Z108" s="162"/>
    </row>
    <row r="109" spans="26:26" s="14" customFormat="1" x14ac:dyDescent="0.2">
      <c r="Z109" s="162"/>
    </row>
    <row r="110" spans="26:26" s="14" customFormat="1" x14ac:dyDescent="0.2">
      <c r="Z110" s="162"/>
    </row>
    <row r="111" spans="26:26" s="14" customFormat="1" x14ac:dyDescent="0.2">
      <c r="Z111" s="162"/>
    </row>
    <row r="112" spans="26:26" s="14" customFormat="1" x14ac:dyDescent="0.2">
      <c r="Z112" s="162"/>
    </row>
    <row r="113" spans="26:26" s="14" customFormat="1" x14ac:dyDescent="0.2">
      <c r="Z113" s="162"/>
    </row>
    <row r="114" spans="26:26" s="14" customFormat="1" x14ac:dyDescent="0.2">
      <c r="Z114" s="162"/>
    </row>
    <row r="115" spans="26:26" s="14" customFormat="1" x14ac:dyDescent="0.2">
      <c r="Z115" s="162"/>
    </row>
    <row r="116" spans="26:26" s="14" customFormat="1" x14ac:dyDescent="0.2">
      <c r="Z116" s="162"/>
    </row>
    <row r="117" spans="26:26" s="14" customFormat="1" x14ac:dyDescent="0.2">
      <c r="Z117" s="162"/>
    </row>
    <row r="118" spans="26:26" s="14" customFormat="1" x14ac:dyDescent="0.2">
      <c r="Z118" s="162"/>
    </row>
    <row r="119" spans="26:26" s="14" customFormat="1" x14ac:dyDescent="0.2">
      <c r="Z119" s="162"/>
    </row>
    <row r="120" spans="26:26" s="14" customFormat="1" x14ac:dyDescent="0.2">
      <c r="Z120" s="162"/>
    </row>
    <row r="121" spans="26:26" s="14" customFormat="1" x14ac:dyDescent="0.2">
      <c r="Z121" s="162"/>
    </row>
    <row r="122" spans="26:26" s="14" customFormat="1" x14ac:dyDescent="0.2">
      <c r="Z122" s="162"/>
    </row>
    <row r="123" spans="26:26" s="14" customFormat="1" x14ac:dyDescent="0.2">
      <c r="Z123" s="162"/>
    </row>
    <row r="124" spans="26:26" s="14" customFormat="1" x14ac:dyDescent="0.2">
      <c r="Z124" s="162"/>
    </row>
    <row r="125" spans="26:26" s="14" customFormat="1" x14ac:dyDescent="0.2">
      <c r="Z125" s="162"/>
    </row>
    <row r="126" spans="26:26" s="14" customFormat="1" x14ac:dyDescent="0.2">
      <c r="Z126" s="162"/>
    </row>
    <row r="127" spans="26:26" s="14" customFormat="1" x14ac:dyDescent="0.2">
      <c r="Z127" s="162"/>
    </row>
    <row r="128" spans="26:26" s="14" customFormat="1" x14ac:dyDescent="0.2">
      <c r="Z128" s="162"/>
    </row>
    <row r="129" spans="26:26" s="14" customFormat="1" x14ac:dyDescent="0.2">
      <c r="Z129" s="162"/>
    </row>
    <row r="130" spans="26:26" s="14" customFormat="1" x14ac:dyDescent="0.2">
      <c r="Z130" s="162"/>
    </row>
    <row r="131" spans="26:26" s="14" customFormat="1" x14ac:dyDescent="0.2">
      <c r="Z131" s="162"/>
    </row>
    <row r="132" spans="26:26" s="14" customFormat="1" x14ac:dyDescent="0.2">
      <c r="Z132" s="162"/>
    </row>
    <row r="133" spans="26:26" s="14" customFormat="1" x14ac:dyDescent="0.2">
      <c r="Z133" s="162"/>
    </row>
    <row r="134" spans="26:26" s="14" customFormat="1" x14ac:dyDescent="0.2">
      <c r="Z134" s="162"/>
    </row>
    <row r="135" spans="26:26" s="14" customFormat="1" x14ac:dyDescent="0.2">
      <c r="Z135" s="162"/>
    </row>
    <row r="136" spans="26:26" s="14" customFormat="1" x14ac:dyDescent="0.2">
      <c r="Z136" s="162"/>
    </row>
    <row r="137" spans="26:26" s="14" customFormat="1" x14ac:dyDescent="0.2">
      <c r="Z137" s="162"/>
    </row>
    <row r="138" spans="26:26" s="14" customFormat="1" x14ac:dyDescent="0.2">
      <c r="Z138" s="162"/>
    </row>
    <row r="139" spans="26:26" s="14" customFormat="1" x14ac:dyDescent="0.2">
      <c r="Z139" s="162"/>
    </row>
    <row r="140" spans="26:26" s="14" customFormat="1" x14ac:dyDescent="0.2">
      <c r="Z140" s="162"/>
    </row>
    <row r="141" spans="26:26" s="14" customFormat="1" x14ac:dyDescent="0.2">
      <c r="Z141" s="162"/>
    </row>
    <row r="142" spans="26:26" s="14" customFormat="1" x14ac:dyDescent="0.2">
      <c r="Z142" s="162"/>
    </row>
    <row r="143" spans="26:26" s="14" customFormat="1" x14ac:dyDescent="0.2">
      <c r="Z143" s="162"/>
    </row>
    <row r="144" spans="26:26" s="14" customFormat="1" x14ac:dyDescent="0.2">
      <c r="Z144" s="162"/>
    </row>
    <row r="145" spans="26:26" s="14" customFormat="1" x14ac:dyDescent="0.2">
      <c r="Z145" s="162"/>
    </row>
    <row r="146" spans="26:26" s="14" customFormat="1" x14ac:dyDescent="0.2">
      <c r="Z146" s="162"/>
    </row>
    <row r="147" spans="26:26" s="14" customFormat="1" x14ac:dyDescent="0.2">
      <c r="Z147" s="162"/>
    </row>
    <row r="148" spans="26:26" s="14" customFormat="1" x14ac:dyDescent="0.2">
      <c r="Z148" s="162"/>
    </row>
    <row r="149" spans="26:26" s="14" customFormat="1" x14ac:dyDescent="0.2">
      <c r="Z149" s="162"/>
    </row>
    <row r="150" spans="26:26" s="14" customFormat="1" x14ac:dyDescent="0.2">
      <c r="Z150" s="162"/>
    </row>
    <row r="151" spans="26:26" s="14" customFormat="1" x14ac:dyDescent="0.2">
      <c r="Z151" s="162"/>
    </row>
    <row r="152" spans="26:26" s="14" customFormat="1" x14ac:dyDescent="0.2">
      <c r="Z152" s="162"/>
    </row>
    <row r="153" spans="26:26" s="14" customFormat="1" x14ac:dyDescent="0.2">
      <c r="Z153" s="162"/>
    </row>
    <row r="154" spans="26:26" s="14" customFormat="1" x14ac:dyDescent="0.2">
      <c r="Z154" s="162"/>
    </row>
    <row r="155" spans="26:26" s="14" customFormat="1" x14ac:dyDescent="0.2">
      <c r="Z155" s="162"/>
    </row>
    <row r="156" spans="26:26" s="14" customFormat="1" x14ac:dyDescent="0.2">
      <c r="Z156" s="162"/>
    </row>
    <row r="157" spans="26:26" s="14" customFormat="1" x14ac:dyDescent="0.2">
      <c r="Z157" s="162"/>
    </row>
    <row r="158" spans="26:26" s="14" customFormat="1" x14ac:dyDescent="0.2">
      <c r="Z158" s="162"/>
    </row>
    <row r="159" spans="26:26" s="14" customFormat="1" x14ac:dyDescent="0.2">
      <c r="Z159" s="162"/>
    </row>
    <row r="160" spans="26:26" s="14" customFormat="1" x14ac:dyDescent="0.2">
      <c r="Z160" s="162"/>
    </row>
    <row r="161" spans="26:26" s="14" customFormat="1" x14ac:dyDescent="0.2">
      <c r="Z161" s="162"/>
    </row>
    <row r="162" spans="26:26" s="14" customFormat="1" x14ac:dyDescent="0.2">
      <c r="Z162" s="162"/>
    </row>
    <row r="163" spans="26:26" s="14" customFormat="1" x14ac:dyDescent="0.2">
      <c r="Z163" s="162"/>
    </row>
    <row r="164" spans="26:26" s="14" customFormat="1" x14ac:dyDescent="0.2">
      <c r="Z164" s="162"/>
    </row>
    <row r="165" spans="26:26" s="14" customFormat="1" x14ac:dyDescent="0.2">
      <c r="Z165" s="162"/>
    </row>
    <row r="166" spans="26:26" s="14" customFormat="1" x14ac:dyDescent="0.2">
      <c r="Z166" s="162"/>
    </row>
    <row r="167" spans="26:26" s="14" customFormat="1" x14ac:dyDescent="0.2">
      <c r="Z167" s="162"/>
    </row>
    <row r="168" spans="26:26" s="14" customFormat="1" x14ac:dyDescent="0.2">
      <c r="Z168" s="162"/>
    </row>
    <row r="169" spans="26:26" s="14" customFormat="1" x14ac:dyDescent="0.2">
      <c r="Z169" s="162"/>
    </row>
    <row r="170" spans="26:26" s="14" customFormat="1" x14ac:dyDescent="0.2">
      <c r="Z170" s="162"/>
    </row>
    <row r="171" spans="26:26" s="14" customFormat="1" x14ac:dyDescent="0.2">
      <c r="Z171" s="162"/>
    </row>
    <row r="172" spans="26:26" s="14" customFormat="1" x14ac:dyDescent="0.2">
      <c r="Z172" s="162"/>
    </row>
    <row r="173" spans="26:26" s="14" customFormat="1" x14ac:dyDescent="0.2">
      <c r="Z173" s="162"/>
    </row>
    <row r="174" spans="26:26" s="14" customFormat="1" x14ac:dyDescent="0.2">
      <c r="Z174" s="162"/>
    </row>
    <row r="175" spans="26:26" s="14" customFormat="1" x14ac:dyDescent="0.2">
      <c r="Z175" s="162"/>
    </row>
    <row r="176" spans="26:26" s="14" customFormat="1" x14ac:dyDescent="0.2">
      <c r="Z176" s="162"/>
    </row>
    <row r="177" spans="26:26" s="14" customFormat="1" x14ac:dyDescent="0.2">
      <c r="Z177" s="162"/>
    </row>
    <row r="178" spans="26:26" s="14" customFormat="1" x14ac:dyDescent="0.2">
      <c r="Z178" s="162"/>
    </row>
    <row r="179" spans="26:26" s="14" customFormat="1" x14ac:dyDescent="0.2">
      <c r="Z179" s="162"/>
    </row>
    <row r="180" spans="26:26" s="14" customFormat="1" x14ac:dyDescent="0.2">
      <c r="Z180" s="162"/>
    </row>
    <row r="181" spans="26:26" s="14" customFormat="1" x14ac:dyDescent="0.2">
      <c r="Z181" s="162"/>
    </row>
    <row r="182" spans="26:26" s="14" customFormat="1" x14ac:dyDescent="0.2">
      <c r="Z182" s="162"/>
    </row>
    <row r="183" spans="26:26" s="14" customFormat="1" x14ac:dyDescent="0.2">
      <c r="Z183" s="162"/>
    </row>
    <row r="184" spans="26:26" s="14" customFormat="1" x14ac:dyDescent="0.2">
      <c r="Z184" s="162"/>
    </row>
    <row r="185" spans="26:26" s="14" customFormat="1" x14ac:dyDescent="0.2">
      <c r="Z185" s="162"/>
    </row>
    <row r="186" spans="26:26" s="14" customFormat="1" x14ac:dyDescent="0.2">
      <c r="Z186" s="162"/>
    </row>
    <row r="187" spans="26:26" s="14" customFormat="1" x14ac:dyDescent="0.2">
      <c r="Z187" s="162"/>
    </row>
    <row r="188" spans="26:26" s="14" customFormat="1" x14ac:dyDescent="0.2">
      <c r="Z188" s="162"/>
    </row>
    <row r="189" spans="26:26" s="14" customFormat="1" x14ac:dyDescent="0.2">
      <c r="Z189" s="162"/>
    </row>
    <row r="190" spans="26:26" s="14" customFormat="1" x14ac:dyDescent="0.2">
      <c r="Z190" s="162"/>
    </row>
    <row r="191" spans="26:26" s="14" customFormat="1" x14ac:dyDescent="0.2">
      <c r="Z191" s="162"/>
    </row>
    <row r="192" spans="26:26" s="14" customFormat="1" x14ac:dyDescent="0.2">
      <c r="Z192" s="162"/>
    </row>
    <row r="193" spans="26:26" s="14" customFormat="1" x14ac:dyDescent="0.2">
      <c r="Z193" s="162"/>
    </row>
    <row r="194" spans="26:26" s="14" customFormat="1" x14ac:dyDescent="0.2">
      <c r="Z194" s="162"/>
    </row>
    <row r="195" spans="26:26" s="14" customFormat="1" x14ac:dyDescent="0.2">
      <c r="Z195" s="162"/>
    </row>
    <row r="196" spans="26:26" s="14" customFormat="1" x14ac:dyDescent="0.2">
      <c r="Z196" s="162"/>
    </row>
    <row r="197" spans="26:26" s="14" customFormat="1" x14ac:dyDescent="0.2">
      <c r="Z197" s="162"/>
    </row>
    <row r="198" spans="26:26" s="14" customFormat="1" x14ac:dyDescent="0.2">
      <c r="Z198" s="162"/>
    </row>
    <row r="199" spans="26:26" s="14" customFormat="1" x14ac:dyDescent="0.2">
      <c r="Z199" s="162"/>
    </row>
    <row r="200" spans="26:26" s="14" customFormat="1" x14ac:dyDescent="0.2">
      <c r="Z200" s="162"/>
    </row>
    <row r="201" spans="26:26" s="14" customFormat="1" x14ac:dyDescent="0.2">
      <c r="Z201" s="162"/>
    </row>
    <row r="202" spans="26:26" s="14" customFormat="1" x14ac:dyDescent="0.2">
      <c r="Z202" s="162"/>
    </row>
    <row r="203" spans="26:26" s="14" customFormat="1" x14ac:dyDescent="0.2">
      <c r="Z203" s="162"/>
    </row>
    <row r="204" spans="26:26" s="14" customFormat="1" x14ac:dyDescent="0.2">
      <c r="Z204" s="162"/>
    </row>
    <row r="205" spans="26:26" s="14" customFormat="1" x14ac:dyDescent="0.2">
      <c r="Z205" s="162"/>
    </row>
    <row r="206" spans="26:26" s="14" customFormat="1" x14ac:dyDescent="0.2">
      <c r="Z206" s="162"/>
    </row>
    <row r="207" spans="26:26" s="14" customFormat="1" x14ac:dyDescent="0.2">
      <c r="Z207" s="162"/>
    </row>
    <row r="208" spans="26:26" s="14" customFormat="1" x14ac:dyDescent="0.2">
      <c r="Z208" s="162"/>
    </row>
    <row r="209" spans="26:26" s="14" customFormat="1" x14ac:dyDescent="0.2">
      <c r="Z209" s="162"/>
    </row>
    <row r="210" spans="26:26" s="14" customFormat="1" x14ac:dyDescent="0.2">
      <c r="Z210" s="162"/>
    </row>
    <row r="211" spans="26:26" s="14" customFormat="1" x14ac:dyDescent="0.2">
      <c r="Z211" s="162"/>
    </row>
    <row r="212" spans="26:26" s="14" customFormat="1" x14ac:dyDescent="0.2">
      <c r="Z212" s="162"/>
    </row>
    <row r="213" spans="26:26" s="14" customFormat="1" x14ac:dyDescent="0.2">
      <c r="Z213" s="162"/>
    </row>
    <row r="214" spans="26:26" s="14" customFormat="1" x14ac:dyDescent="0.2">
      <c r="Z214" s="162"/>
    </row>
    <row r="215" spans="26:26" s="14" customFormat="1" x14ac:dyDescent="0.2">
      <c r="Z215" s="162"/>
    </row>
    <row r="216" spans="26:26" s="14" customFormat="1" x14ac:dyDescent="0.2">
      <c r="Z216" s="162"/>
    </row>
    <row r="217" spans="26:26" s="14" customFormat="1" x14ac:dyDescent="0.2">
      <c r="Z217" s="162"/>
    </row>
    <row r="218" spans="26:26" s="14" customFormat="1" x14ac:dyDescent="0.2">
      <c r="Z218" s="162"/>
    </row>
    <row r="219" spans="26:26" s="14" customFormat="1" x14ac:dyDescent="0.2">
      <c r="Z219" s="162"/>
    </row>
    <row r="220" spans="26:26" s="14" customFormat="1" x14ac:dyDescent="0.2">
      <c r="Z220" s="162"/>
    </row>
    <row r="221" spans="26:26" s="14" customFormat="1" x14ac:dyDescent="0.2">
      <c r="Z221" s="162"/>
    </row>
    <row r="222" spans="26:26" s="14" customFormat="1" x14ac:dyDescent="0.2">
      <c r="Z222" s="162"/>
    </row>
    <row r="223" spans="26:26" s="14" customFormat="1" x14ac:dyDescent="0.2">
      <c r="Z223" s="162"/>
    </row>
    <row r="224" spans="26:26" s="14" customFormat="1" x14ac:dyDescent="0.2">
      <c r="Z224" s="162"/>
    </row>
    <row r="225" spans="26:26" s="14" customFormat="1" x14ac:dyDescent="0.2">
      <c r="Z225" s="162"/>
    </row>
    <row r="226" spans="26:26" s="14" customFormat="1" x14ac:dyDescent="0.2">
      <c r="Z226" s="162"/>
    </row>
    <row r="227" spans="26:26" s="14" customFormat="1" x14ac:dyDescent="0.2">
      <c r="Z227" s="162"/>
    </row>
    <row r="228" spans="26:26" s="14" customFormat="1" x14ac:dyDescent="0.2">
      <c r="Z228" s="162"/>
    </row>
    <row r="229" spans="26:26" s="14" customFormat="1" x14ac:dyDescent="0.2">
      <c r="Z229" s="162"/>
    </row>
    <row r="230" spans="26:26" s="14" customFormat="1" x14ac:dyDescent="0.2">
      <c r="Z230" s="162"/>
    </row>
    <row r="231" spans="26:26" s="14" customFormat="1" x14ac:dyDescent="0.2">
      <c r="Z231" s="164"/>
    </row>
    <row r="232" spans="26:26" s="14" customFormat="1" x14ac:dyDescent="0.2">
      <c r="Z232" s="164"/>
    </row>
    <row r="233" spans="26:26" s="14" customFormat="1" x14ac:dyDescent="0.2">
      <c r="Z233" s="164"/>
    </row>
    <row r="234" spans="26:26" s="14" customFormat="1" x14ac:dyDescent="0.2">
      <c r="Z234" s="164"/>
    </row>
    <row r="235" spans="26:26" s="14" customFormat="1" x14ac:dyDescent="0.2">
      <c r="Z235" s="164"/>
    </row>
    <row r="236" spans="26:26" s="14" customFormat="1" x14ac:dyDescent="0.2">
      <c r="Z236" s="164"/>
    </row>
    <row r="237" spans="26:26" s="14" customFormat="1" x14ac:dyDescent="0.2">
      <c r="Z237" s="164"/>
    </row>
    <row r="238" spans="26:26" s="14" customFormat="1" x14ac:dyDescent="0.2">
      <c r="Z238" s="164"/>
    </row>
    <row r="239" spans="26:26" s="14" customFormat="1" x14ac:dyDescent="0.2">
      <c r="Z239" s="164"/>
    </row>
    <row r="240" spans="26:26" s="14" customFormat="1" x14ac:dyDescent="0.2">
      <c r="Z240" s="164"/>
    </row>
    <row r="241" spans="26:26" s="14" customFormat="1" x14ac:dyDescent="0.2">
      <c r="Z241" s="164"/>
    </row>
    <row r="242" spans="26:26" s="14" customFormat="1" x14ac:dyDescent="0.2">
      <c r="Z242" s="164"/>
    </row>
    <row r="243" spans="26:26" s="14" customFormat="1" x14ac:dyDescent="0.2">
      <c r="Z243" s="164"/>
    </row>
    <row r="244" spans="26:26" s="14" customFormat="1" x14ac:dyDescent="0.2">
      <c r="Z244" s="164"/>
    </row>
    <row r="245" spans="26:26" s="14" customFormat="1" x14ac:dyDescent="0.2">
      <c r="Z245" s="164"/>
    </row>
    <row r="246" spans="26:26" s="14" customFormat="1" x14ac:dyDescent="0.2">
      <c r="Z246" s="164"/>
    </row>
    <row r="247" spans="26:26" s="14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</row>
    <row r="4" spans="1:27" s="55" customFormat="1" ht="12.75" customHeight="1" x14ac:dyDescent="0.2">
      <c r="A4" s="78"/>
      <c r="B4" s="127" t="s">
        <v>41</v>
      </c>
      <c r="C4" s="18">
        <f>SUM(C5:C7)</f>
        <v>72249</v>
      </c>
      <c r="D4" s="18">
        <f t="shared" ref="D4:K4" si="0">SUM(D5:D7)</f>
        <v>87077</v>
      </c>
      <c r="E4" s="18">
        <f t="shared" si="0"/>
        <v>79512</v>
      </c>
      <c r="F4" s="19">
        <f t="shared" si="0"/>
        <v>108104</v>
      </c>
      <c r="G4" s="18">
        <f t="shared" si="0"/>
        <v>101113</v>
      </c>
      <c r="H4" s="20">
        <f t="shared" si="0"/>
        <v>106017</v>
      </c>
      <c r="I4" s="18">
        <f t="shared" si="0"/>
        <v>93513</v>
      </c>
      <c r="J4" s="18">
        <f t="shared" si="0"/>
        <v>101337</v>
      </c>
      <c r="K4" s="18">
        <f t="shared" si="0"/>
        <v>104870.85200000001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36205</v>
      </c>
      <c r="D5" s="26">
        <v>44049</v>
      </c>
      <c r="E5" s="26">
        <v>46330</v>
      </c>
      <c r="F5" s="25">
        <v>55188</v>
      </c>
      <c r="G5" s="26">
        <v>51311</v>
      </c>
      <c r="H5" s="27">
        <v>51300</v>
      </c>
      <c r="I5" s="26">
        <v>55358</v>
      </c>
      <c r="J5" s="26">
        <v>60037</v>
      </c>
      <c r="K5" s="27">
        <v>62482.683000000005</v>
      </c>
      <c r="AA5" s="23">
        <v>4</v>
      </c>
    </row>
    <row r="6" spans="1:27" s="14" customFormat="1" ht="12.75" customHeight="1" x14ac:dyDescent="0.25">
      <c r="A6" s="28"/>
      <c r="B6" s="130" t="s">
        <v>45</v>
      </c>
      <c r="C6" s="30">
        <v>36044</v>
      </c>
      <c r="D6" s="31">
        <v>43019</v>
      </c>
      <c r="E6" s="31">
        <v>33180</v>
      </c>
      <c r="F6" s="30">
        <v>52916</v>
      </c>
      <c r="G6" s="31">
        <v>49802</v>
      </c>
      <c r="H6" s="32">
        <v>54717</v>
      </c>
      <c r="I6" s="31">
        <v>38155</v>
      </c>
      <c r="J6" s="31">
        <v>41300</v>
      </c>
      <c r="K6" s="32">
        <v>42388.169000000009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9</v>
      </c>
      <c r="E7" s="34">
        <v>2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300</v>
      </c>
      <c r="D8" s="18">
        <f t="shared" ref="D8:K8" si="1">SUM(D9:D15)</f>
        <v>102</v>
      </c>
      <c r="E8" s="18">
        <f t="shared" si="1"/>
        <v>5</v>
      </c>
      <c r="F8" s="19">
        <f t="shared" si="1"/>
        <v>84</v>
      </c>
      <c r="G8" s="18">
        <f t="shared" si="1"/>
        <v>99</v>
      </c>
      <c r="H8" s="20">
        <f t="shared" si="1"/>
        <v>131</v>
      </c>
      <c r="I8" s="18">
        <f t="shared" si="1"/>
        <v>0</v>
      </c>
      <c r="J8" s="18">
        <f t="shared" si="1"/>
        <v>0</v>
      </c>
      <c r="K8" s="18">
        <f t="shared" si="1"/>
        <v>0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0</v>
      </c>
      <c r="D9" s="26">
        <v>0</v>
      </c>
      <c r="E9" s="26">
        <v>0</v>
      </c>
      <c r="F9" s="25">
        <v>0</v>
      </c>
      <c r="G9" s="26">
        <v>0</v>
      </c>
      <c r="H9" s="27">
        <v>0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0</v>
      </c>
      <c r="D10" s="31">
        <v>0</v>
      </c>
      <c r="E10" s="31">
        <v>0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2">
        <v>0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0</v>
      </c>
      <c r="D13" s="31">
        <v>0</v>
      </c>
      <c r="E13" s="31">
        <v>0</v>
      </c>
      <c r="F13" s="30">
        <v>0</v>
      </c>
      <c r="G13" s="31">
        <v>0</v>
      </c>
      <c r="H13" s="32">
        <v>32</v>
      </c>
      <c r="I13" s="31">
        <v>0</v>
      </c>
      <c r="J13" s="31">
        <v>0</v>
      </c>
      <c r="K13" s="32">
        <v>0</v>
      </c>
    </row>
    <row r="14" spans="1:27" s="14" customFormat="1" ht="12.75" customHeight="1" x14ac:dyDescent="0.2">
      <c r="A14" s="22"/>
      <c r="B14" s="130" t="s">
        <v>100</v>
      </c>
      <c r="C14" s="30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300</v>
      </c>
      <c r="D15" s="34">
        <v>102</v>
      </c>
      <c r="E15" s="34">
        <v>5</v>
      </c>
      <c r="F15" s="33">
        <v>84</v>
      </c>
      <c r="G15" s="34">
        <v>99</v>
      </c>
      <c r="H15" s="35">
        <v>99</v>
      </c>
      <c r="I15" s="34">
        <v>0</v>
      </c>
      <c r="J15" s="34">
        <v>0</v>
      </c>
      <c r="K15" s="35">
        <v>0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1644</v>
      </c>
      <c r="D16" s="18">
        <f t="shared" ref="D16:K16" si="2">SUM(D17:D23)</f>
        <v>2877</v>
      </c>
      <c r="E16" s="18">
        <f t="shared" si="2"/>
        <v>1410</v>
      </c>
      <c r="F16" s="19">
        <f t="shared" si="2"/>
        <v>2160</v>
      </c>
      <c r="G16" s="18">
        <f t="shared" si="2"/>
        <v>5419</v>
      </c>
      <c r="H16" s="20">
        <f t="shared" si="2"/>
        <v>6001</v>
      </c>
      <c r="I16" s="18">
        <f t="shared" si="2"/>
        <v>2185</v>
      </c>
      <c r="J16" s="18">
        <f t="shared" si="2"/>
        <v>2217</v>
      </c>
      <c r="K16" s="18">
        <f t="shared" si="2"/>
        <v>2334</v>
      </c>
    </row>
    <row r="17" spans="1:11" s="14" customFormat="1" ht="12.75" customHeight="1" x14ac:dyDescent="0.2">
      <c r="A17" s="22"/>
      <c r="B17" s="130" t="s">
        <v>105</v>
      </c>
      <c r="C17" s="25">
        <v>0</v>
      </c>
      <c r="D17" s="26">
        <v>0</v>
      </c>
      <c r="E17" s="26">
        <v>0</v>
      </c>
      <c r="F17" s="25">
        <v>0</v>
      </c>
      <c r="G17" s="26">
        <v>0</v>
      </c>
      <c r="H17" s="27">
        <v>0</v>
      </c>
      <c r="I17" s="26">
        <v>0</v>
      </c>
      <c r="J17" s="26">
        <v>0</v>
      </c>
      <c r="K17" s="27">
        <v>0</v>
      </c>
    </row>
    <row r="18" spans="1:11" s="14" customFormat="1" ht="12.75" customHeight="1" x14ac:dyDescent="0.2">
      <c r="A18" s="22"/>
      <c r="B18" s="130" t="s">
        <v>108</v>
      </c>
      <c r="C18" s="30">
        <v>915</v>
      </c>
      <c r="D18" s="31">
        <v>2494</v>
      </c>
      <c r="E18" s="31">
        <v>1194</v>
      </c>
      <c r="F18" s="30">
        <v>1345</v>
      </c>
      <c r="G18" s="31">
        <v>5419</v>
      </c>
      <c r="H18" s="32">
        <v>6001</v>
      </c>
      <c r="I18" s="31">
        <v>1365</v>
      </c>
      <c r="J18" s="31">
        <v>1387</v>
      </c>
      <c r="K18" s="32">
        <v>1460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0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729</v>
      </c>
      <c r="D23" s="34">
        <v>383</v>
      </c>
      <c r="E23" s="34">
        <v>216</v>
      </c>
      <c r="F23" s="33">
        <v>815</v>
      </c>
      <c r="G23" s="34">
        <v>0</v>
      </c>
      <c r="H23" s="35">
        <v>0</v>
      </c>
      <c r="I23" s="34">
        <v>820</v>
      </c>
      <c r="J23" s="34">
        <v>830</v>
      </c>
      <c r="K23" s="35">
        <v>874</v>
      </c>
    </row>
    <row r="24" spans="1:11" s="14" customFormat="1" ht="12.75" customHeight="1" x14ac:dyDescent="0.2">
      <c r="A24" s="22"/>
      <c r="B24" s="146" t="s">
        <v>115</v>
      </c>
      <c r="C24" s="18">
        <v>38</v>
      </c>
      <c r="D24" s="18">
        <v>0</v>
      </c>
      <c r="E24" s="18">
        <v>13</v>
      </c>
      <c r="F24" s="19">
        <v>0</v>
      </c>
      <c r="G24" s="18">
        <v>0</v>
      </c>
      <c r="H24" s="20">
        <v>47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74231</v>
      </c>
      <c r="D26" s="38">
        <f t="shared" ref="D26:K26" si="3">+D4+D8+D16+D24</f>
        <v>90056</v>
      </c>
      <c r="E26" s="38">
        <f t="shared" si="3"/>
        <v>80940</v>
      </c>
      <c r="F26" s="39">
        <f t="shared" si="3"/>
        <v>110348</v>
      </c>
      <c r="G26" s="38">
        <f t="shared" si="3"/>
        <v>106631</v>
      </c>
      <c r="H26" s="40">
        <f t="shared" si="3"/>
        <v>112196</v>
      </c>
      <c r="I26" s="38">
        <f t="shared" si="3"/>
        <v>95698</v>
      </c>
      <c r="J26" s="38">
        <f t="shared" si="3"/>
        <v>103554</v>
      </c>
      <c r="K26" s="38">
        <f t="shared" si="3"/>
        <v>107204.85200000001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4"/>
    <col min="27" max="16384" width="9.140625" style="41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164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2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  <c r="Z3" s="163" t="s">
        <v>117</v>
      </c>
    </row>
    <row r="4" spans="1:27" s="14" customFormat="1" ht="12.75" customHeight="1" x14ac:dyDescent="0.2">
      <c r="A4" s="22"/>
      <c r="B4" s="171" t="s">
        <v>154</v>
      </c>
      <c r="C4" s="31">
        <v>19415</v>
      </c>
      <c r="D4" s="31">
        <v>21499</v>
      </c>
      <c r="E4" s="31">
        <v>15124</v>
      </c>
      <c r="F4" s="25">
        <v>18888</v>
      </c>
      <c r="G4" s="26">
        <v>13748</v>
      </c>
      <c r="H4" s="27">
        <v>16306</v>
      </c>
      <c r="I4" s="31">
        <v>15556</v>
      </c>
      <c r="J4" s="31">
        <v>15796</v>
      </c>
      <c r="K4" s="31">
        <v>16593</v>
      </c>
      <c r="Z4" s="162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155</v>
      </c>
      <c r="C5" s="31">
        <v>5149</v>
      </c>
      <c r="D5" s="31">
        <v>6154</v>
      </c>
      <c r="E5" s="31">
        <v>7077</v>
      </c>
      <c r="F5" s="30">
        <v>7962</v>
      </c>
      <c r="G5" s="31">
        <v>8095</v>
      </c>
      <c r="H5" s="32">
        <v>8214</v>
      </c>
      <c r="I5" s="31">
        <v>8430</v>
      </c>
      <c r="J5" s="31">
        <v>8674</v>
      </c>
      <c r="K5" s="31">
        <v>9134</v>
      </c>
      <c r="Z5" s="162">
        <f t="shared" si="0"/>
        <v>1</v>
      </c>
      <c r="AA5" s="23">
        <v>5</v>
      </c>
    </row>
    <row r="6" spans="1:27" s="14" customFormat="1" ht="12.75" customHeight="1" x14ac:dyDescent="0.2">
      <c r="A6" s="22"/>
      <c r="B6" s="171" t="s">
        <v>156</v>
      </c>
      <c r="C6" s="31">
        <v>32900</v>
      </c>
      <c r="D6" s="31">
        <v>18864</v>
      </c>
      <c r="E6" s="31">
        <v>13494</v>
      </c>
      <c r="F6" s="30">
        <v>19233</v>
      </c>
      <c r="G6" s="31">
        <v>18130</v>
      </c>
      <c r="H6" s="32">
        <v>15453</v>
      </c>
      <c r="I6" s="31">
        <v>20210</v>
      </c>
      <c r="J6" s="31">
        <v>21294</v>
      </c>
      <c r="K6" s="31">
        <v>21642</v>
      </c>
      <c r="Z6" s="162">
        <f t="shared" si="0"/>
        <v>1</v>
      </c>
      <c r="AA6" s="21" t="s">
        <v>7</v>
      </c>
    </row>
    <row r="7" spans="1:27" s="14" customFormat="1" ht="12.75" hidden="1" customHeight="1" x14ac:dyDescent="0.2">
      <c r="A7" s="22"/>
      <c r="B7" s="171" t="s">
        <v>9</v>
      </c>
      <c r="C7" s="31"/>
      <c r="D7" s="31"/>
      <c r="E7" s="31"/>
      <c r="F7" s="30"/>
      <c r="G7" s="31"/>
      <c r="H7" s="32"/>
      <c r="I7" s="31"/>
      <c r="J7" s="31"/>
      <c r="K7" s="31"/>
      <c r="Z7" s="162">
        <f t="shared" si="0"/>
        <v>0</v>
      </c>
      <c r="AA7" s="23">
        <v>1</v>
      </c>
    </row>
    <row r="8" spans="1:27" s="14" customFormat="1" ht="12.75" hidden="1" customHeight="1" x14ac:dyDescent="0.2">
      <c r="A8" s="22"/>
      <c r="B8" s="171" t="s">
        <v>9</v>
      </c>
      <c r="C8" s="31"/>
      <c r="D8" s="31"/>
      <c r="E8" s="31"/>
      <c r="F8" s="30"/>
      <c r="G8" s="31"/>
      <c r="H8" s="32"/>
      <c r="I8" s="31"/>
      <c r="J8" s="31"/>
      <c r="K8" s="31"/>
      <c r="Z8" s="162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9</v>
      </c>
      <c r="C9" s="31"/>
      <c r="D9" s="31"/>
      <c r="E9" s="31"/>
      <c r="F9" s="30"/>
      <c r="G9" s="31"/>
      <c r="H9" s="32"/>
      <c r="I9" s="31"/>
      <c r="J9" s="31"/>
      <c r="K9" s="31"/>
      <c r="Z9" s="162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9</v>
      </c>
      <c r="C10" s="31"/>
      <c r="D10" s="31"/>
      <c r="E10" s="31"/>
      <c r="F10" s="30"/>
      <c r="G10" s="31"/>
      <c r="H10" s="32"/>
      <c r="I10" s="31"/>
      <c r="J10" s="31"/>
      <c r="K10" s="31"/>
      <c r="Z10" s="162">
        <f t="shared" si="0"/>
        <v>0</v>
      </c>
    </row>
    <row r="11" spans="1:27" s="14" customFormat="1" ht="12.75" hidden="1" customHeight="1" x14ac:dyDescent="0.2">
      <c r="A11" s="22"/>
      <c r="B11" s="171" t="s">
        <v>9</v>
      </c>
      <c r="C11" s="31"/>
      <c r="D11" s="31"/>
      <c r="E11" s="31"/>
      <c r="F11" s="30"/>
      <c r="G11" s="31"/>
      <c r="H11" s="32"/>
      <c r="I11" s="31"/>
      <c r="J11" s="31"/>
      <c r="K11" s="31"/>
      <c r="Z11" s="162">
        <f t="shared" si="0"/>
        <v>0</v>
      </c>
    </row>
    <row r="12" spans="1:27" s="14" customFormat="1" ht="12.75" hidden="1" customHeight="1" x14ac:dyDescent="0.2">
      <c r="A12" s="22"/>
      <c r="B12" s="171" t="s">
        <v>9</v>
      </c>
      <c r="C12" s="31"/>
      <c r="D12" s="31"/>
      <c r="E12" s="31"/>
      <c r="F12" s="30"/>
      <c r="G12" s="31"/>
      <c r="H12" s="32"/>
      <c r="I12" s="31"/>
      <c r="J12" s="31"/>
      <c r="K12" s="31"/>
      <c r="Z12" s="162">
        <f t="shared" si="0"/>
        <v>0</v>
      </c>
    </row>
    <row r="13" spans="1:27" s="14" customFormat="1" ht="12.75" hidden="1" customHeight="1" x14ac:dyDescent="0.2">
      <c r="A13" s="22"/>
      <c r="B13" s="171" t="s">
        <v>9</v>
      </c>
      <c r="C13" s="31"/>
      <c r="D13" s="31"/>
      <c r="E13" s="31"/>
      <c r="F13" s="30"/>
      <c r="G13" s="31"/>
      <c r="H13" s="32"/>
      <c r="I13" s="31"/>
      <c r="J13" s="31"/>
      <c r="K13" s="31"/>
      <c r="Z13" s="162">
        <f t="shared" si="0"/>
        <v>0</v>
      </c>
    </row>
    <row r="14" spans="1:27" s="14" customFormat="1" ht="12.75" hidden="1" customHeight="1" x14ac:dyDescent="0.2">
      <c r="A14" s="22"/>
      <c r="B14" s="171" t="s">
        <v>9</v>
      </c>
      <c r="C14" s="31"/>
      <c r="D14" s="31"/>
      <c r="E14" s="31"/>
      <c r="F14" s="30"/>
      <c r="G14" s="31"/>
      <c r="H14" s="32"/>
      <c r="I14" s="31"/>
      <c r="J14" s="31"/>
      <c r="K14" s="31"/>
      <c r="Z14" s="162">
        <f t="shared" si="0"/>
        <v>0</v>
      </c>
    </row>
    <row r="15" spans="1:27" s="14" customFormat="1" ht="12.75" hidden="1" customHeight="1" x14ac:dyDescent="0.2">
      <c r="A15" s="22"/>
      <c r="B15" s="171" t="s">
        <v>9</v>
      </c>
      <c r="C15" s="31"/>
      <c r="D15" s="31"/>
      <c r="E15" s="31"/>
      <c r="F15" s="30"/>
      <c r="G15" s="31"/>
      <c r="H15" s="32"/>
      <c r="I15" s="31"/>
      <c r="J15" s="31"/>
      <c r="K15" s="31"/>
      <c r="Z15" s="162">
        <f t="shared" si="0"/>
        <v>0</v>
      </c>
    </row>
    <row r="16" spans="1:27" s="14" customFormat="1" ht="12.75" hidden="1" customHeight="1" x14ac:dyDescent="0.25">
      <c r="A16" s="28"/>
      <c r="B16" s="171" t="s">
        <v>9</v>
      </c>
      <c r="C16" s="31"/>
      <c r="D16" s="31"/>
      <c r="E16" s="31"/>
      <c r="F16" s="30"/>
      <c r="G16" s="31"/>
      <c r="H16" s="32"/>
      <c r="I16" s="31"/>
      <c r="J16" s="31"/>
      <c r="K16" s="31"/>
      <c r="Z16" s="162">
        <f t="shared" si="0"/>
        <v>0</v>
      </c>
    </row>
    <row r="17" spans="1:26" s="14" customFormat="1" ht="12.75" hidden="1" customHeight="1" x14ac:dyDescent="0.25">
      <c r="A17" s="28"/>
      <c r="B17" s="171" t="s">
        <v>9</v>
      </c>
      <c r="C17" s="31"/>
      <c r="D17" s="31"/>
      <c r="E17" s="31"/>
      <c r="F17" s="30"/>
      <c r="G17" s="31"/>
      <c r="H17" s="32"/>
      <c r="I17" s="31"/>
      <c r="J17" s="31"/>
      <c r="K17" s="31"/>
      <c r="Z17" s="162">
        <f t="shared" si="0"/>
        <v>0</v>
      </c>
    </row>
    <row r="18" spans="1:26" s="14" customFormat="1" ht="12.75" hidden="1" customHeight="1" x14ac:dyDescent="0.2">
      <c r="A18" s="22"/>
      <c r="B18" s="171" t="s">
        <v>9</v>
      </c>
      <c r="C18" s="31"/>
      <c r="D18" s="31"/>
      <c r="E18" s="31"/>
      <c r="F18" s="30"/>
      <c r="G18" s="31"/>
      <c r="H18" s="32"/>
      <c r="I18" s="31"/>
      <c r="J18" s="31"/>
      <c r="K18" s="31"/>
      <c r="Z18" s="162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57464</v>
      </c>
      <c r="D19" s="38">
        <f t="shared" ref="D19:K19" si="1">SUM(D4:D18)</f>
        <v>46517</v>
      </c>
      <c r="E19" s="38">
        <f t="shared" si="1"/>
        <v>35695</v>
      </c>
      <c r="F19" s="39">
        <f t="shared" si="1"/>
        <v>46083</v>
      </c>
      <c r="G19" s="38">
        <f t="shared" si="1"/>
        <v>39973</v>
      </c>
      <c r="H19" s="40">
        <f t="shared" si="1"/>
        <v>39973</v>
      </c>
      <c r="I19" s="38">
        <f t="shared" si="1"/>
        <v>44196</v>
      </c>
      <c r="J19" s="38">
        <f t="shared" si="1"/>
        <v>45764</v>
      </c>
      <c r="K19" s="38">
        <f t="shared" si="1"/>
        <v>47369</v>
      </c>
      <c r="Z19" s="162">
        <f t="shared" si="0"/>
        <v>1</v>
      </c>
    </row>
    <row r="20" spans="1:26" s="14" customFormat="1" hidden="1" x14ac:dyDescent="0.25">
      <c r="A20" s="172"/>
      <c r="Z20" s="162">
        <f t="shared" si="0"/>
        <v>0</v>
      </c>
    </row>
    <row r="21" spans="1:26" s="14" customFormat="1" x14ac:dyDescent="0.2">
      <c r="Z21" s="162"/>
    </row>
    <row r="22" spans="1:26" s="14" customFormat="1" x14ac:dyDescent="0.2">
      <c r="Z22" s="162"/>
    </row>
    <row r="23" spans="1:26" s="14" customFormat="1" x14ac:dyDescent="0.2">
      <c r="Z23" s="162"/>
    </row>
    <row r="24" spans="1:26" s="14" customFormat="1" x14ac:dyDescent="0.2">
      <c r="Z24" s="162"/>
    </row>
    <row r="25" spans="1:26" s="14" customFormat="1" x14ac:dyDescent="0.2">
      <c r="Z25" s="162"/>
    </row>
    <row r="26" spans="1:26" s="14" customFormat="1" x14ac:dyDescent="0.2">
      <c r="Z26" s="162"/>
    </row>
    <row r="27" spans="1:26" s="14" customFormat="1" x14ac:dyDescent="0.2">
      <c r="Z27" s="162"/>
    </row>
    <row r="28" spans="1:26" s="14" customFormat="1" x14ac:dyDescent="0.2">
      <c r="Z28" s="162"/>
    </row>
    <row r="29" spans="1:26" s="14" customFormat="1" x14ac:dyDescent="0.2">
      <c r="Z29" s="162"/>
    </row>
    <row r="30" spans="1:26" s="14" customFormat="1" x14ac:dyDescent="0.2">
      <c r="Z30" s="162"/>
    </row>
    <row r="31" spans="1:26" s="14" customFormat="1" x14ac:dyDescent="0.2">
      <c r="Z31" s="162"/>
    </row>
    <row r="32" spans="1:26" s="14" customFormat="1" x14ac:dyDescent="0.2">
      <c r="Z32" s="162"/>
    </row>
    <row r="33" spans="26:26" s="14" customFormat="1" x14ac:dyDescent="0.2">
      <c r="Z33" s="162"/>
    </row>
    <row r="34" spans="26:26" s="14" customFormat="1" x14ac:dyDescent="0.2">
      <c r="Z34" s="162"/>
    </row>
    <row r="35" spans="26:26" s="14" customFormat="1" x14ac:dyDescent="0.2">
      <c r="Z35" s="162"/>
    </row>
    <row r="36" spans="26:26" s="14" customFormat="1" x14ac:dyDescent="0.2">
      <c r="Z36" s="162"/>
    </row>
    <row r="37" spans="26:26" s="14" customFormat="1" x14ac:dyDescent="0.2">
      <c r="Z37" s="162"/>
    </row>
    <row r="38" spans="26:26" s="14" customFormat="1" x14ac:dyDescent="0.2">
      <c r="Z38" s="162"/>
    </row>
    <row r="39" spans="26:26" s="14" customFormat="1" x14ac:dyDescent="0.2">
      <c r="Z39" s="162"/>
    </row>
    <row r="40" spans="26:26" s="14" customFormat="1" x14ac:dyDescent="0.2">
      <c r="Z40" s="162"/>
    </row>
    <row r="41" spans="26:26" s="14" customFormat="1" x14ac:dyDescent="0.2">
      <c r="Z41" s="162"/>
    </row>
    <row r="42" spans="26:26" s="14" customFormat="1" x14ac:dyDescent="0.2">
      <c r="Z42" s="162"/>
    </row>
    <row r="43" spans="26:26" s="14" customFormat="1" x14ac:dyDescent="0.2">
      <c r="Z43" s="162"/>
    </row>
    <row r="44" spans="26:26" s="14" customFormat="1" x14ac:dyDescent="0.2">
      <c r="Z44" s="162"/>
    </row>
    <row r="45" spans="26:26" s="14" customFormat="1" x14ac:dyDescent="0.2">
      <c r="Z45" s="162"/>
    </row>
    <row r="46" spans="26:26" s="14" customFormat="1" x14ac:dyDescent="0.2">
      <c r="Z46" s="162"/>
    </row>
    <row r="47" spans="26:26" s="14" customFormat="1" x14ac:dyDescent="0.2">
      <c r="Z47" s="162"/>
    </row>
    <row r="48" spans="26:26" s="14" customFormat="1" x14ac:dyDescent="0.2">
      <c r="Z48" s="162"/>
    </row>
    <row r="49" spans="26:26" s="14" customFormat="1" x14ac:dyDescent="0.2">
      <c r="Z49" s="162"/>
    </row>
    <row r="50" spans="26:26" s="14" customFormat="1" x14ac:dyDescent="0.2">
      <c r="Z50" s="162"/>
    </row>
    <row r="51" spans="26:26" s="14" customFormat="1" x14ac:dyDescent="0.2">
      <c r="Z51" s="162"/>
    </row>
    <row r="52" spans="26:26" s="14" customFormat="1" x14ac:dyDescent="0.2">
      <c r="Z52" s="162"/>
    </row>
    <row r="53" spans="26:26" s="14" customFormat="1" x14ac:dyDescent="0.2">
      <c r="Z53" s="162"/>
    </row>
    <row r="54" spans="26:26" s="14" customFormat="1" x14ac:dyDescent="0.2">
      <c r="Z54" s="162"/>
    </row>
    <row r="55" spans="26:26" s="14" customFormat="1" x14ac:dyDescent="0.2">
      <c r="Z55" s="162"/>
    </row>
    <row r="56" spans="26:26" s="14" customFormat="1" x14ac:dyDescent="0.2">
      <c r="Z56" s="162"/>
    </row>
    <row r="57" spans="26:26" s="14" customFormat="1" x14ac:dyDescent="0.2">
      <c r="Z57" s="162"/>
    </row>
    <row r="58" spans="26:26" s="14" customFormat="1" x14ac:dyDescent="0.2">
      <c r="Z58" s="162"/>
    </row>
    <row r="59" spans="26:26" s="14" customFormat="1" x14ac:dyDescent="0.2">
      <c r="Z59" s="162"/>
    </row>
    <row r="60" spans="26:26" s="14" customFormat="1" x14ac:dyDescent="0.2">
      <c r="Z60" s="162"/>
    </row>
    <row r="61" spans="26:26" s="14" customFormat="1" x14ac:dyDescent="0.2">
      <c r="Z61" s="162"/>
    </row>
    <row r="62" spans="26:26" s="14" customFormat="1" x14ac:dyDescent="0.2">
      <c r="Z62" s="162"/>
    </row>
    <row r="63" spans="26:26" s="14" customFormat="1" x14ac:dyDescent="0.2">
      <c r="Z63" s="162"/>
    </row>
    <row r="64" spans="26:26" s="14" customFormat="1" x14ac:dyDescent="0.2">
      <c r="Z64" s="162"/>
    </row>
    <row r="65" spans="26:26" s="14" customFormat="1" x14ac:dyDescent="0.2">
      <c r="Z65" s="162"/>
    </row>
    <row r="66" spans="26:26" s="14" customFormat="1" x14ac:dyDescent="0.2">
      <c r="Z66" s="162"/>
    </row>
    <row r="67" spans="26:26" s="14" customFormat="1" x14ac:dyDescent="0.2">
      <c r="Z67" s="162"/>
    </row>
    <row r="68" spans="26:26" s="14" customFormat="1" x14ac:dyDescent="0.2">
      <c r="Z68" s="162"/>
    </row>
    <row r="69" spans="26:26" s="14" customFormat="1" x14ac:dyDescent="0.2">
      <c r="Z69" s="162"/>
    </row>
    <row r="70" spans="26:26" s="14" customFormat="1" x14ac:dyDescent="0.2">
      <c r="Z70" s="162"/>
    </row>
    <row r="71" spans="26:26" s="14" customFormat="1" x14ac:dyDescent="0.2">
      <c r="Z71" s="162"/>
    </row>
    <row r="72" spans="26:26" s="14" customFormat="1" x14ac:dyDescent="0.2">
      <c r="Z72" s="162"/>
    </row>
    <row r="73" spans="26:26" s="14" customFormat="1" x14ac:dyDescent="0.2">
      <c r="Z73" s="162"/>
    </row>
    <row r="74" spans="26:26" s="14" customFormat="1" x14ac:dyDescent="0.2">
      <c r="Z74" s="162"/>
    </row>
    <row r="75" spans="26:26" s="14" customFormat="1" x14ac:dyDescent="0.2">
      <c r="Z75" s="162"/>
    </row>
    <row r="76" spans="26:26" s="14" customFormat="1" x14ac:dyDescent="0.2">
      <c r="Z76" s="162"/>
    </row>
    <row r="77" spans="26:26" s="14" customFormat="1" x14ac:dyDescent="0.2">
      <c r="Z77" s="162"/>
    </row>
    <row r="78" spans="26:26" s="14" customFormat="1" x14ac:dyDescent="0.2">
      <c r="Z78" s="162"/>
    </row>
    <row r="79" spans="26:26" s="14" customFormat="1" x14ac:dyDescent="0.2">
      <c r="Z79" s="162"/>
    </row>
    <row r="80" spans="26:26" s="14" customFormat="1" x14ac:dyDescent="0.2">
      <c r="Z80" s="162"/>
    </row>
    <row r="81" spans="26:26" s="14" customFormat="1" x14ac:dyDescent="0.2">
      <c r="Z81" s="162"/>
    </row>
    <row r="82" spans="26:26" s="14" customFormat="1" x14ac:dyDescent="0.2">
      <c r="Z82" s="162"/>
    </row>
    <row r="83" spans="26:26" s="14" customFormat="1" x14ac:dyDescent="0.2">
      <c r="Z83" s="162"/>
    </row>
    <row r="84" spans="26:26" s="14" customFormat="1" x14ac:dyDescent="0.2">
      <c r="Z84" s="162"/>
    </row>
    <row r="85" spans="26:26" s="14" customFormat="1" x14ac:dyDescent="0.2">
      <c r="Z85" s="162"/>
    </row>
    <row r="86" spans="26:26" s="14" customFormat="1" x14ac:dyDescent="0.2">
      <c r="Z86" s="162"/>
    </row>
    <row r="87" spans="26:26" s="14" customFormat="1" x14ac:dyDescent="0.2">
      <c r="Z87" s="162"/>
    </row>
    <row r="88" spans="26:26" s="14" customFormat="1" x14ac:dyDescent="0.2">
      <c r="Z88" s="162"/>
    </row>
    <row r="89" spans="26:26" s="14" customFormat="1" x14ac:dyDescent="0.2">
      <c r="Z89" s="162"/>
    </row>
    <row r="90" spans="26:26" s="14" customFormat="1" x14ac:dyDescent="0.2">
      <c r="Z90" s="162"/>
    </row>
    <row r="91" spans="26:26" s="14" customFormat="1" x14ac:dyDescent="0.2">
      <c r="Z91" s="162"/>
    </row>
    <row r="92" spans="26:26" s="14" customFormat="1" x14ac:dyDescent="0.2">
      <c r="Z92" s="162"/>
    </row>
    <row r="93" spans="26:26" s="14" customFormat="1" x14ac:dyDescent="0.2">
      <c r="Z93" s="162"/>
    </row>
    <row r="94" spans="26:26" s="14" customFormat="1" x14ac:dyDescent="0.2">
      <c r="Z94" s="162"/>
    </row>
    <row r="95" spans="26:26" s="14" customFormat="1" x14ac:dyDescent="0.2">
      <c r="Z95" s="162"/>
    </row>
    <row r="96" spans="26:26" s="14" customFormat="1" x14ac:dyDescent="0.2">
      <c r="Z96" s="162"/>
    </row>
    <row r="97" spans="26:26" s="14" customFormat="1" x14ac:dyDescent="0.2">
      <c r="Z97" s="162"/>
    </row>
    <row r="98" spans="26:26" s="14" customFormat="1" x14ac:dyDescent="0.2">
      <c r="Z98" s="162"/>
    </row>
    <row r="99" spans="26:26" s="14" customFormat="1" x14ac:dyDescent="0.2">
      <c r="Z99" s="162"/>
    </row>
    <row r="100" spans="26:26" s="14" customFormat="1" x14ac:dyDescent="0.2">
      <c r="Z100" s="162"/>
    </row>
    <row r="101" spans="26:26" s="14" customFormat="1" x14ac:dyDescent="0.2">
      <c r="Z101" s="162"/>
    </row>
    <row r="102" spans="26:26" s="14" customFormat="1" x14ac:dyDescent="0.2">
      <c r="Z102" s="162"/>
    </row>
    <row r="103" spans="26:26" s="14" customFormat="1" x14ac:dyDescent="0.2">
      <c r="Z103" s="162"/>
    </row>
    <row r="104" spans="26:26" s="14" customFormat="1" x14ac:dyDescent="0.2">
      <c r="Z104" s="162"/>
    </row>
    <row r="105" spans="26:26" s="14" customFormat="1" x14ac:dyDescent="0.2">
      <c r="Z105" s="162"/>
    </row>
    <row r="106" spans="26:26" s="14" customFormat="1" x14ac:dyDescent="0.2">
      <c r="Z106" s="162"/>
    </row>
    <row r="107" spans="26:26" s="14" customFormat="1" x14ac:dyDescent="0.2">
      <c r="Z107" s="162"/>
    </row>
    <row r="108" spans="26:26" s="14" customFormat="1" x14ac:dyDescent="0.2">
      <c r="Z108" s="162"/>
    </row>
    <row r="109" spans="26:26" s="14" customFormat="1" x14ac:dyDescent="0.2">
      <c r="Z109" s="162"/>
    </row>
    <row r="110" spans="26:26" s="14" customFormat="1" x14ac:dyDescent="0.2">
      <c r="Z110" s="162"/>
    </row>
    <row r="111" spans="26:26" s="14" customFormat="1" x14ac:dyDescent="0.2">
      <c r="Z111" s="162"/>
    </row>
    <row r="112" spans="26:26" s="14" customFormat="1" x14ac:dyDescent="0.2">
      <c r="Z112" s="162"/>
    </row>
    <row r="113" spans="26:26" s="14" customFormat="1" x14ac:dyDescent="0.2">
      <c r="Z113" s="162"/>
    </row>
    <row r="114" spans="26:26" s="14" customFormat="1" x14ac:dyDescent="0.2">
      <c r="Z114" s="162"/>
    </row>
    <row r="115" spans="26:26" s="14" customFormat="1" x14ac:dyDescent="0.2">
      <c r="Z115" s="162"/>
    </row>
    <row r="116" spans="26:26" s="14" customFormat="1" x14ac:dyDescent="0.2">
      <c r="Z116" s="162"/>
    </row>
    <row r="117" spans="26:26" s="14" customFormat="1" x14ac:dyDescent="0.2">
      <c r="Z117" s="162"/>
    </row>
    <row r="118" spans="26:26" s="14" customFormat="1" x14ac:dyDescent="0.2">
      <c r="Z118" s="162"/>
    </row>
    <row r="119" spans="26:26" s="14" customFormat="1" x14ac:dyDescent="0.2">
      <c r="Z119" s="162"/>
    </row>
    <row r="120" spans="26:26" s="14" customFormat="1" x14ac:dyDescent="0.2">
      <c r="Z120" s="162"/>
    </row>
    <row r="121" spans="26:26" s="14" customFormat="1" x14ac:dyDescent="0.2">
      <c r="Z121" s="162"/>
    </row>
    <row r="122" spans="26:26" s="14" customFormat="1" x14ac:dyDescent="0.2">
      <c r="Z122" s="162"/>
    </row>
    <row r="123" spans="26:26" s="14" customFormat="1" x14ac:dyDescent="0.2">
      <c r="Z123" s="162"/>
    </row>
    <row r="124" spans="26:26" s="14" customFormat="1" x14ac:dyDescent="0.2">
      <c r="Z124" s="162"/>
    </row>
    <row r="125" spans="26:26" s="14" customFormat="1" x14ac:dyDescent="0.2">
      <c r="Z125" s="162"/>
    </row>
    <row r="126" spans="26:26" s="14" customFormat="1" x14ac:dyDescent="0.2">
      <c r="Z126" s="162"/>
    </row>
    <row r="127" spans="26:26" s="14" customFormat="1" x14ac:dyDescent="0.2">
      <c r="Z127" s="162"/>
    </row>
    <row r="128" spans="26:26" s="14" customFormat="1" x14ac:dyDescent="0.2">
      <c r="Z128" s="162"/>
    </row>
    <row r="129" spans="26:26" s="14" customFormat="1" x14ac:dyDescent="0.2">
      <c r="Z129" s="162"/>
    </row>
    <row r="130" spans="26:26" s="14" customFormat="1" x14ac:dyDescent="0.2">
      <c r="Z130" s="162"/>
    </row>
    <row r="131" spans="26:26" s="14" customFormat="1" x14ac:dyDescent="0.2">
      <c r="Z131" s="162"/>
    </row>
    <row r="132" spans="26:26" s="14" customFormat="1" x14ac:dyDescent="0.2">
      <c r="Z132" s="162"/>
    </row>
    <row r="133" spans="26:26" s="14" customFormat="1" x14ac:dyDescent="0.2">
      <c r="Z133" s="162"/>
    </row>
    <row r="134" spans="26:26" s="14" customFormat="1" x14ac:dyDescent="0.2">
      <c r="Z134" s="162"/>
    </row>
    <row r="135" spans="26:26" s="14" customFormat="1" x14ac:dyDescent="0.2">
      <c r="Z135" s="162"/>
    </row>
    <row r="136" spans="26:26" s="14" customFormat="1" x14ac:dyDescent="0.2">
      <c r="Z136" s="162"/>
    </row>
    <row r="137" spans="26:26" s="14" customFormat="1" x14ac:dyDescent="0.2">
      <c r="Z137" s="162"/>
    </row>
    <row r="138" spans="26:26" s="14" customFormat="1" x14ac:dyDescent="0.2">
      <c r="Z138" s="162"/>
    </row>
    <row r="139" spans="26:26" s="14" customFormat="1" x14ac:dyDescent="0.2">
      <c r="Z139" s="162"/>
    </row>
    <row r="140" spans="26:26" s="14" customFormat="1" x14ac:dyDescent="0.2">
      <c r="Z140" s="162"/>
    </row>
    <row r="141" spans="26:26" s="14" customFormat="1" x14ac:dyDescent="0.2">
      <c r="Z141" s="162"/>
    </row>
    <row r="142" spans="26:26" s="14" customFormat="1" x14ac:dyDescent="0.2">
      <c r="Z142" s="162"/>
    </row>
    <row r="143" spans="26:26" s="14" customFormat="1" x14ac:dyDescent="0.2">
      <c r="Z143" s="162"/>
    </row>
    <row r="144" spans="26:26" s="14" customFormat="1" x14ac:dyDescent="0.2">
      <c r="Z144" s="162"/>
    </row>
    <row r="145" spans="26:26" s="14" customFormat="1" x14ac:dyDescent="0.2">
      <c r="Z145" s="162"/>
    </row>
    <row r="146" spans="26:26" s="14" customFormat="1" x14ac:dyDescent="0.2">
      <c r="Z146" s="162"/>
    </row>
    <row r="147" spans="26:26" s="14" customFormat="1" x14ac:dyDescent="0.2">
      <c r="Z147" s="162"/>
    </row>
    <row r="148" spans="26:26" s="14" customFormat="1" x14ac:dyDescent="0.2">
      <c r="Z148" s="162"/>
    </row>
    <row r="149" spans="26:26" s="14" customFormat="1" x14ac:dyDescent="0.2">
      <c r="Z149" s="162"/>
    </row>
    <row r="150" spans="26:26" s="14" customFormat="1" x14ac:dyDescent="0.2">
      <c r="Z150" s="162"/>
    </row>
    <row r="151" spans="26:26" s="14" customFormat="1" x14ac:dyDescent="0.2">
      <c r="Z151" s="162"/>
    </row>
    <row r="152" spans="26:26" s="14" customFormat="1" x14ac:dyDescent="0.2">
      <c r="Z152" s="162"/>
    </row>
    <row r="153" spans="26:26" s="14" customFormat="1" x14ac:dyDescent="0.2">
      <c r="Z153" s="162"/>
    </row>
    <row r="154" spans="26:26" s="14" customFormat="1" x14ac:dyDescent="0.2">
      <c r="Z154" s="162"/>
    </row>
    <row r="155" spans="26:26" s="14" customFormat="1" x14ac:dyDescent="0.2">
      <c r="Z155" s="162"/>
    </row>
    <row r="156" spans="26:26" s="14" customFormat="1" x14ac:dyDescent="0.2">
      <c r="Z156" s="162"/>
    </row>
    <row r="157" spans="26:26" s="14" customFormat="1" x14ac:dyDescent="0.2">
      <c r="Z157" s="162"/>
    </row>
    <row r="158" spans="26:26" s="14" customFormat="1" x14ac:dyDescent="0.2">
      <c r="Z158" s="162"/>
    </row>
    <row r="159" spans="26:26" s="14" customFormat="1" x14ac:dyDescent="0.2">
      <c r="Z159" s="162"/>
    </row>
    <row r="160" spans="26:26" s="14" customFormat="1" x14ac:dyDescent="0.2">
      <c r="Z160" s="162"/>
    </row>
    <row r="161" spans="26:26" s="14" customFormat="1" x14ac:dyDescent="0.2">
      <c r="Z161" s="162"/>
    </row>
    <row r="162" spans="26:26" s="14" customFormat="1" x14ac:dyDescent="0.2">
      <c r="Z162" s="162"/>
    </row>
    <row r="163" spans="26:26" s="14" customFormat="1" x14ac:dyDescent="0.2">
      <c r="Z163" s="162"/>
    </row>
    <row r="164" spans="26:26" s="14" customFormat="1" x14ac:dyDescent="0.2">
      <c r="Z164" s="162"/>
    </row>
    <row r="165" spans="26:26" s="14" customFormat="1" x14ac:dyDescent="0.2">
      <c r="Z165" s="162"/>
    </row>
    <row r="166" spans="26:26" s="14" customFormat="1" x14ac:dyDescent="0.2">
      <c r="Z166" s="162"/>
    </row>
    <row r="167" spans="26:26" s="14" customFormat="1" x14ac:dyDescent="0.2">
      <c r="Z167" s="162"/>
    </row>
    <row r="168" spans="26:26" s="14" customFormat="1" x14ac:dyDescent="0.2">
      <c r="Z168" s="162"/>
    </row>
    <row r="169" spans="26:26" s="14" customFormat="1" x14ac:dyDescent="0.2">
      <c r="Z169" s="162"/>
    </row>
    <row r="170" spans="26:26" s="14" customFormat="1" x14ac:dyDescent="0.2">
      <c r="Z170" s="162"/>
    </row>
    <row r="171" spans="26:26" s="14" customFormat="1" x14ac:dyDescent="0.2">
      <c r="Z171" s="162"/>
    </row>
    <row r="172" spans="26:26" s="14" customFormat="1" x14ac:dyDescent="0.2">
      <c r="Z172" s="162"/>
    </row>
    <row r="173" spans="26:26" s="14" customFormat="1" x14ac:dyDescent="0.2">
      <c r="Z173" s="162"/>
    </row>
    <row r="174" spans="26:26" s="14" customFormat="1" x14ac:dyDescent="0.2">
      <c r="Z174" s="162"/>
    </row>
    <row r="175" spans="26:26" s="14" customFormat="1" x14ac:dyDescent="0.2">
      <c r="Z175" s="162"/>
    </row>
    <row r="176" spans="26:26" s="14" customFormat="1" x14ac:dyDescent="0.2">
      <c r="Z176" s="162"/>
    </row>
    <row r="177" spans="26:26" s="14" customFormat="1" x14ac:dyDescent="0.2">
      <c r="Z177" s="162"/>
    </row>
    <row r="178" spans="26:26" s="14" customFormat="1" x14ac:dyDescent="0.2">
      <c r="Z178" s="162"/>
    </row>
    <row r="179" spans="26:26" s="14" customFormat="1" x14ac:dyDescent="0.2">
      <c r="Z179" s="162"/>
    </row>
    <row r="180" spans="26:26" s="14" customFormat="1" x14ac:dyDescent="0.2">
      <c r="Z180" s="162"/>
    </row>
    <row r="181" spans="26:26" s="14" customFormat="1" x14ac:dyDescent="0.2">
      <c r="Z181" s="162"/>
    </row>
    <row r="182" spans="26:26" s="14" customFormat="1" x14ac:dyDescent="0.2">
      <c r="Z182" s="162"/>
    </row>
    <row r="183" spans="26:26" s="14" customFormat="1" x14ac:dyDescent="0.2">
      <c r="Z183" s="162"/>
    </row>
    <row r="184" spans="26:26" s="14" customFormat="1" x14ac:dyDescent="0.2">
      <c r="Z184" s="162"/>
    </row>
    <row r="185" spans="26:26" s="14" customFormat="1" x14ac:dyDescent="0.2">
      <c r="Z185" s="162"/>
    </row>
    <row r="186" spans="26:26" s="14" customFormat="1" x14ac:dyDescent="0.2">
      <c r="Z186" s="162"/>
    </row>
    <row r="187" spans="26:26" s="14" customFormat="1" x14ac:dyDescent="0.2">
      <c r="Z187" s="162"/>
    </row>
    <row r="188" spans="26:26" s="14" customFormat="1" x14ac:dyDescent="0.2">
      <c r="Z188" s="162"/>
    </row>
    <row r="189" spans="26:26" s="14" customFormat="1" x14ac:dyDescent="0.2">
      <c r="Z189" s="162"/>
    </row>
    <row r="190" spans="26:26" s="14" customFormat="1" x14ac:dyDescent="0.2">
      <c r="Z190" s="162"/>
    </row>
    <row r="191" spans="26:26" s="14" customFormat="1" x14ac:dyDescent="0.2">
      <c r="Z191" s="162"/>
    </row>
    <row r="192" spans="26:26" s="14" customFormat="1" x14ac:dyDescent="0.2">
      <c r="Z192" s="162"/>
    </row>
    <row r="193" spans="26:26" s="14" customFormat="1" x14ac:dyDescent="0.2">
      <c r="Z193" s="162"/>
    </row>
    <row r="194" spans="26:26" s="14" customFormat="1" x14ac:dyDescent="0.2">
      <c r="Z194" s="162"/>
    </row>
    <row r="195" spans="26:26" s="14" customFormat="1" x14ac:dyDescent="0.2">
      <c r="Z195" s="162"/>
    </row>
    <row r="196" spans="26:26" s="14" customFormat="1" x14ac:dyDescent="0.2">
      <c r="Z196" s="162"/>
    </row>
    <row r="197" spans="26:26" s="14" customFormat="1" x14ac:dyDescent="0.2">
      <c r="Z197" s="162"/>
    </row>
    <row r="198" spans="26:26" s="14" customFormat="1" x14ac:dyDescent="0.2">
      <c r="Z198" s="162"/>
    </row>
    <row r="199" spans="26:26" s="14" customFormat="1" x14ac:dyDescent="0.2">
      <c r="Z199" s="162"/>
    </row>
    <row r="200" spans="26:26" s="14" customFormat="1" x14ac:dyDescent="0.2">
      <c r="Z200" s="162"/>
    </row>
    <row r="201" spans="26:26" s="14" customFormat="1" x14ac:dyDescent="0.2">
      <c r="Z201" s="162"/>
    </row>
    <row r="202" spans="26:26" s="14" customFormat="1" x14ac:dyDescent="0.2">
      <c r="Z202" s="162"/>
    </row>
    <row r="203" spans="26:26" s="14" customFormat="1" x14ac:dyDescent="0.2">
      <c r="Z203" s="162"/>
    </row>
    <row r="204" spans="26:26" s="14" customFormat="1" x14ac:dyDescent="0.2">
      <c r="Z204" s="162"/>
    </row>
    <row r="205" spans="26:26" s="14" customFormat="1" x14ac:dyDescent="0.2">
      <c r="Z205" s="162"/>
    </row>
    <row r="206" spans="26:26" s="14" customFormat="1" x14ac:dyDescent="0.2">
      <c r="Z206" s="162"/>
    </row>
    <row r="207" spans="26:26" s="14" customFormat="1" x14ac:dyDescent="0.2">
      <c r="Z207" s="162"/>
    </row>
    <row r="208" spans="26:26" s="14" customFormat="1" x14ac:dyDescent="0.2">
      <c r="Z208" s="162"/>
    </row>
    <row r="209" spans="26:26" s="14" customFormat="1" x14ac:dyDescent="0.2">
      <c r="Z209" s="162"/>
    </row>
    <row r="210" spans="26:26" s="14" customFormat="1" x14ac:dyDescent="0.2">
      <c r="Z210" s="162"/>
    </row>
    <row r="211" spans="26:26" s="14" customFormat="1" x14ac:dyDescent="0.2">
      <c r="Z211" s="162"/>
    </row>
    <row r="212" spans="26:26" s="14" customFormat="1" x14ac:dyDescent="0.2">
      <c r="Z212" s="162"/>
    </row>
    <row r="213" spans="26:26" s="14" customFormat="1" x14ac:dyDescent="0.2">
      <c r="Z213" s="162"/>
    </row>
    <row r="214" spans="26:26" s="14" customFormat="1" x14ac:dyDescent="0.2">
      <c r="Z214" s="162"/>
    </row>
    <row r="215" spans="26:26" s="14" customFormat="1" x14ac:dyDescent="0.2">
      <c r="Z215" s="162"/>
    </row>
    <row r="216" spans="26:26" s="14" customFormat="1" x14ac:dyDescent="0.2">
      <c r="Z216" s="162"/>
    </row>
    <row r="217" spans="26:26" s="14" customFormat="1" x14ac:dyDescent="0.2">
      <c r="Z217" s="162"/>
    </row>
    <row r="218" spans="26:26" s="14" customFormat="1" x14ac:dyDescent="0.2">
      <c r="Z218" s="162"/>
    </row>
    <row r="219" spans="26:26" s="14" customFormat="1" x14ac:dyDescent="0.2">
      <c r="Z219" s="162"/>
    </row>
    <row r="220" spans="26:26" s="14" customFormat="1" x14ac:dyDescent="0.2">
      <c r="Z220" s="162"/>
    </row>
    <row r="221" spans="26:26" s="14" customFormat="1" x14ac:dyDescent="0.2">
      <c r="Z221" s="162"/>
    </row>
    <row r="222" spans="26:26" s="14" customFormat="1" x14ac:dyDescent="0.2">
      <c r="Z222" s="162"/>
    </row>
    <row r="223" spans="26:26" s="14" customFormat="1" x14ac:dyDescent="0.2">
      <c r="Z223" s="162"/>
    </row>
    <row r="224" spans="26:26" s="14" customFormat="1" x14ac:dyDescent="0.2">
      <c r="Z224" s="162"/>
    </row>
    <row r="225" spans="26:26" s="14" customFormat="1" x14ac:dyDescent="0.2">
      <c r="Z225" s="162"/>
    </row>
    <row r="226" spans="26:26" s="14" customFormat="1" x14ac:dyDescent="0.2">
      <c r="Z226" s="162"/>
    </row>
    <row r="227" spans="26:26" s="14" customFormat="1" x14ac:dyDescent="0.2">
      <c r="Z227" s="162"/>
    </row>
    <row r="228" spans="26:26" s="14" customFormat="1" x14ac:dyDescent="0.2">
      <c r="Z228" s="162"/>
    </row>
    <row r="229" spans="26:26" s="14" customFormat="1" x14ac:dyDescent="0.2">
      <c r="Z229" s="162"/>
    </row>
    <row r="230" spans="26:26" s="14" customFormat="1" x14ac:dyDescent="0.2">
      <c r="Z230" s="162"/>
    </row>
    <row r="231" spans="26:26" s="14" customFormat="1" x14ac:dyDescent="0.2">
      <c r="Z231" s="164"/>
    </row>
    <row r="232" spans="26:26" s="14" customFormat="1" x14ac:dyDescent="0.2">
      <c r="Z232" s="164"/>
    </row>
    <row r="233" spans="26:26" s="14" customFormat="1" x14ac:dyDescent="0.2">
      <c r="Z233" s="164"/>
    </row>
    <row r="234" spans="26:26" s="14" customFormat="1" x14ac:dyDescent="0.2">
      <c r="Z234" s="164"/>
    </row>
    <row r="235" spans="26:26" s="14" customFormat="1" x14ac:dyDescent="0.2">
      <c r="Z235" s="164"/>
    </row>
    <row r="236" spans="26:26" s="14" customFormat="1" x14ac:dyDescent="0.2">
      <c r="Z236" s="164"/>
    </row>
    <row r="237" spans="26:26" s="14" customFormat="1" x14ac:dyDescent="0.2">
      <c r="Z237" s="164"/>
    </row>
    <row r="238" spans="26:26" s="14" customFormat="1" x14ac:dyDescent="0.2">
      <c r="Z238" s="164"/>
    </row>
    <row r="239" spans="26:26" s="14" customFormat="1" x14ac:dyDescent="0.2">
      <c r="Z239" s="164"/>
    </row>
    <row r="240" spans="26:26" s="14" customFormat="1" x14ac:dyDescent="0.2">
      <c r="Z240" s="164"/>
    </row>
    <row r="241" spans="26:26" s="14" customFormat="1" x14ac:dyDescent="0.2">
      <c r="Z241" s="164"/>
    </row>
    <row r="242" spans="26:26" s="14" customFormat="1" x14ac:dyDescent="0.2">
      <c r="Z242" s="164"/>
    </row>
    <row r="243" spans="26:26" s="14" customFormat="1" x14ac:dyDescent="0.2">
      <c r="Z243" s="164"/>
    </row>
    <row r="244" spans="26:26" s="14" customFormat="1" x14ac:dyDescent="0.2">
      <c r="Z244" s="164"/>
    </row>
    <row r="245" spans="26:26" s="14" customFormat="1" x14ac:dyDescent="0.2">
      <c r="Z245" s="164"/>
    </row>
    <row r="246" spans="26:26" s="14" customFormat="1" x14ac:dyDescent="0.2">
      <c r="Z246" s="164"/>
    </row>
    <row r="247" spans="26:26" s="14" customFormat="1" x14ac:dyDescent="0.2">
      <c r="Z247" s="164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132</v>
      </c>
      <c r="D3" s="17" t="s">
        <v>133</v>
      </c>
      <c r="E3" s="17" t="s">
        <v>134</v>
      </c>
      <c r="F3" s="173" t="s">
        <v>135</v>
      </c>
      <c r="G3" s="174"/>
      <c r="H3" s="175"/>
      <c r="I3" s="17" t="s">
        <v>136</v>
      </c>
      <c r="J3" s="17" t="s">
        <v>137</v>
      </c>
      <c r="K3" s="17" t="s">
        <v>138</v>
      </c>
    </row>
    <row r="4" spans="1:27" s="55" customFormat="1" ht="12.75" customHeight="1" x14ac:dyDescent="0.2">
      <c r="A4" s="78"/>
      <c r="B4" s="127" t="s">
        <v>41</v>
      </c>
      <c r="C4" s="18">
        <f>SUM(C5:C7)</f>
        <v>54778</v>
      </c>
      <c r="D4" s="18">
        <f t="shared" ref="D4:K4" si="0">SUM(D5:D7)</f>
        <v>45654</v>
      </c>
      <c r="E4" s="18">
        <f t="shared" si="0"/>
        <v>35037</v>
      </c>
      <c r="F4" s="19">
        <f t="shared" si="0"/>
        <v>45573</v>
      </c>
      <c r="G4" s="18">
        <f t="shared" si="0"/>
        <v>39629</v>
      </c>
      <c r="H4" s="20">
        <f t="shared" si="0"/>
        <v>39483</v>
      </c>
      <c r="I4" s="18">
        <f t="shared" si="0"/>
        <v>43661</v>
      </c>
      <c r="J4" s="18">
        <f t="shared" si="0"/>
        <v>45219</v>
      </c>
      <c r="K4" s="18">
        <f t="shared" si="0"/>
        <v>46795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31668</v>
      </c>
      <c r="D5" s="26">
        <v>29668</v>
      </c>
      <c r="E5" s="26">
        <v>25459</v>
      </c>
      <c r="F5" s="25">
        <v>34760</v>
      </c>
      <c r="G5" s="26">
        <v>29150</v>
      </c>
      <c r="H5" s="27">
        <v>29149</v>
      </c>
      <c r="I5" s="26">
        <v>33408</v>
      </c>
      <c r="J5" s="26">
        <v>34286</v>
      </c>
      <c r="K5" s="27">
        <v>35795</v>
      </c>
      <c r="AA5" s="23">
        <v>5</v>
      </c>
    </row>
    <row r="6" spans="1:27" s="14" customFormat="1" ht="12.75" customHeight="1" x14ac:dyDescent="0.25">
      <c r="A6" s="28"/>
      <c r="B6" s="130" t="s">
        <v>45</v>
      </c>
      <c r="C6" s="30">
        <v>23110</v>
      </c>
      <c r="D6" s="31">
        <v>15976</v>
      </c>
      <c r="E6" s="31">
        <v>9578</v>
      </c>
      <c r="F6" s="30">
        <v>10813</v>
      </c>
      <c r="G6" s="31">
        <v>10479</v>
      </c>
      <c r="H6" s="32">
        <v>10334</v>
      </c>
      <c r="I6" s="31">
        <v>10253</v>
      </c>
      <c r="J6" s="31">
        <v>10933</v>
      </c>
      <c r="K6" s="32">
        <v>11000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10</v>
      </c>
      <c r="E7" s="34">
        <v>0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1298</v>
      </c>
      <c r="D8" s="18">
        <f t="shared" ref="D8:K8" si="1">SUM(D9:D15)</f>
        <v>431</v>
      </c>
      <c r="E8" s="18">
        <f t="shared" si="1"/>
        <v>494</v>
      </c>
      <c r="F8" s="19">
        <f t="shared" si="1"/>
        <v>340</v>
      </c>
      <c r="G8" s="18">
        <f t="shared" si="1"/>
        <v>172</v>
      </c>
      <c r="H8" s="20">
        <f t="shared" si="1"/>
        <v>283</v>
      </c>
      <c r="I8" s="18">
        <f t="shared" si="1"/>
        <v>365</v>
      </c>
      <c r="J8" s="18">
        <f t="shared" si="1"/>
        <v>375</v>
      </c>
      <c r="K8" s="18">
        <f t="shared" si="1"/>
        <v>395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0</v>
      </c>
      <c r="D9" s="26">
        <v>5</v>
      </c>
      <c r="E9" s="26">
        <v>0</v>
      </c>
      <c r="F9" s="25">
        <v>0</v>
      </c>
      <c r="G9" s="26">
        <v>0</v>
      </c>
      <c r="H9" s="27">
        <v>0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0</v>
      </c>
      <c r="D10" s="31">
        <v>0</v>
      </c>
      <c r="E10" s="31">
        <v>1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2">
        <v>0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267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2">
        <v>0</v>
      </c>
    </row>
    <row r="14" spans="1:27" s="14" customFormat="1" ht="12.75" customHeight="1" x14ac:dyDescent="0.2">
      <c r="A14" s="22"/>
      <c r="B14" s="130" t="s">
        <v>100</v>
      </c>
      <c r="C14" s="30">
        <v>90</v>
      </c>
      <c r="D14" s="31">
        <v>12</v>
      </c>
      <c r="E14" s="31">
        <v>0</v>
      </c>
      <c r="F14" s="30">
        <v>190</v>
      </c>
      <c r="G14" s="31">
        <v>12</v>
      </c>
      <c r="H14" s="32">
        <v>21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941</v>
      </c>
      <c r="D15" s="34">
        <v>414</v>
      </c>
      <c r="E15" s="34">
        <v>493</v>
      </c>
      <c r="F15" s="33">
        <v>150</v>
      </c>
      <c r="G15" s="34">
        <v>160</v>
      </c>
      <c r="H15" s="35">
        <v>262</v>
      </c>
      <c r="I15" s="34">
        <v>365</v>
      </c>
      <c r="J15" s="34">
        <v>375</v>
      </c>
      <c r="K15" s="35">
        <v>395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1370</v>
      </c>
      <c r="D16" s="18">
        <f t="shared" ref="D16:K16" si="2">SUM(D17:D23)</f>
        <v>432</v>
      </c>
      <c r="E16" s="18">
        <f t="shared" si="2"/>
        <v>164</v>
      </c>
      <c r="F16" s="19">
        <f t="shared" si="2"/>
        <v>170</v>
      </c>
      <c r="G16" s="18">
        <f t="shared" si="2"/>
        <v>172</v>
      </c>
      <c r="H16" s="20">
        <f t="shared" si="2"/>
        <v>207</v>
      </c>
      <c r="I16" s="18">
        <f t="shared" si="2"/>
        <v>170</v>
      </c>
      <c r="J16" s="18">
        <f t="shared" si="2"/>
        <v>170</v>
      </c>
      <c r="K16" s="18">
        <f t="shared" si="2"/>
        <v>179</v>
      </c>
    </row>
    <row r="17" spans="1:11" s="14" customFormat="1" ht="12.75" customHeight="1" x14ac:dyDescent="0.2">
      <c r="A17" s="22"/>
      <c r="B17" s="130" t="s">
        <v>105</v>
      </c>
      <c r="C17" s="25">
        <v>0</v>
      </c>
      <c r="D17" s="26">
        <v>0</v>
      </c>
      <c r="E17" s="26">
        <v>0</v>
      </c>
      <c r="F17" s="25">
        <v>0</v>
      </c>
      <c r="G17" s="26">
        <v>0</v>
      </c>
      <c r="H17" s="27">
        <v>0</v>
      </c>
      <c r="I17" s="26">
        <v>0</v>
      </c>
      <c r="J17" s="26">
        <v>0</v>
      </c>
      <c r="K17" s="27">
        <v>0</v>
      </c>
    </row>
    <row r="18" spans="1:11" s="14" customFormat="1" ht="12.75" customHeight="1" x14ac:dyDescent="0.2">
      <c r="A18" s="22"/>
      <c r="B18" s="130" t="s">
        <v>108</v>
      </c>
      <c r="C18" s="30">
        <v>1342</v>
      </c>
      <c r="D18" s="31">
        <v>432</v>
      </c>
      <c r="E18" s="31">
        <v>164</v>
      </c>
      <c r="F18" s="30">
        <v>170</v>
      </c>
      <c r="G18" s="31">
        <v>172</v>
      </c>
      <c r="H18" s="32">
        <v>207</v>
      </c>
      <c r="I18" s="31">
        <v>170</v>
      </c>
      <c r="J18" s="31">
        <v>170</v>
      </c>
      <c r="K18" s="32">
        <v>179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0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28</v>
      </c>
      <c r="D23" s="34">
        <v>0</v>
      </c>
      <c r="E23" s="34">
        <v>0</v>
      </c>
      <c r="F23" s="33">
        <v>0</v>
      </c>
      <c r="G23" s="34">
        <v>0</v>
      </c>
      <c r="H23" s="35">
        <v>0</v>
      </c>
      <c r="I23" s="34">
        <v>0</v>
      </c>
      <c r="J23" s="34">
        <v>0</v>
      </c>
      <c r="K23" s="35">
        <v>0</v>
      </c>
    </row>
    <row r="24" spans="1:11" s="14" customFormat="1" ht="12.75" customHeight="1" x14ac:dyDescent="0.2">
      <c r="A24" s="22"/>
      <c r="B24" s="146" t="s">
        <v>115</v>
      </c>
      <c r="C24" s="18">
        <v>18</v>
      </c>
      <c r="D24" s="18">
        <v>0</v>
      </c>
      <c r="E24" s="18">
        <v>0</v>
      </c>
      <c r="F24" s="19">
        <v>0</v>
      </c>
      <c r="G24" s="18">
        <v>0</v>
      </c>
      <c r="H24" s="20">
        <v>0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57464</v>
      </c>
      <c r="D26" s="38">
        <f t="shared" ref="D26:K26" si="3">+D4+D8+D16+D24</f>
        <v>46517</v>
      </c>
      <c r="E26" s="38">
        <f t="shared" si="3"/>
        <v>35695</v>
      </c>
      <c r="F26" s="39">
        <f t="shared" si="3"/>
        <v>46083</v>
      </c>
      <c r="G26" s="38">
        <f t="shared" si="3"/>
        <v>39973</v>
      </c>
      <c r="H26" s="40">
        <f t="shared" si="3"/>
        <v>39973</v>
      </c>
      <c r="I26" s="38">
        <f t="shared" si="3"/>
        <v>44196</v>
      </c>
      <c r="J26" s="38">
        <f t="shared" si="3"/>
        <v>45764</v>
      </c>
      <c r="K26" s="38">
        <f t="shared" si="3"/>
        <v>47369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53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130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43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45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132</v>
      </c>
      <c r="F3" s="17" t="s">
        <v>133</v>
      </c>
      <c r="G3" s="17" t="s">
        <v>134</v>
      </c>
      <c r="H3" s="173" t="s">
        <v>135</v>
      </c>
      <c r="I3" s="174"/>
      <c r="J3" s="175"/>
      <c r="K3" s="17" t="s">
        <v>136</v>
      </c>
      <c r="L3" s="17" t="s">
        <v>137</v>
      </c>
      <c r="M3" s="17" t="s">
        <v>138</v>
      </c>
      <c r="N3" s="47" t="s">
        <v>9</v>
      </c>
      <c r="O3" s="47" t="s">
        <v>9</v>
      </c>
    </row>
    <row r="4" spans="1:27" s="55" customFormat="1" x14ac:dyDescent="0.25">
      <c r="A4" s="48"/>
      <c r="B4" s="49" t="s">
        <v>10</v>
      </c>
      <c r="C4" s="50" t="s">
        <v>9</v>
      </c>
      <c r="D4" s="50" t="s">
        <v>9</v>
      </c>
      <c r="E4" s="51">
        <f>SUM(E5:E8)</f>
        <v>0</v>
      </c>
      <c r="F4" s="51">
        <f t="shared" ref="F4:M4" si="0">SUM(F5:F8)</f>
        <v>0</v>
      </c>
      <c r="G4" s="51">
        <f t="shared" si="0"/>
        <v>0</v>
      </c>
      <c r="H4" s="52">
        <f t="shared" si="0"/>
        <v>0</v>
      </c>
      <c r="I4" s="51">
        <f t="shared" si="0"/>
        <v>0</v>
      </c>
      <c r="J4" s="53">
        <f t="shared" si="0"/>
        <v>0</v>
      </c>
      <c r="K4" s="51">
        <f t="shared" si="0"/>
        <v>0</v>
      </c>
      <c r="L4" s="51">
        <f t="shared" si="0"/>
        <v>0</v>
      </c>
      <c r="M4" s="51">
        <f t="shared" si="0"/>
        <v>0</v>
      </c>
      <c r="N4" s="54" t="s">
        <v>9</v>
      </c>
      <c r="O4" s="54" t="s">
        <v>9</v>
      </c>
      <c r="AA4" s="21" t="s">
        <v>6</v>
      </c>
    </row>
    <row r="5" spans="1:27" s="14" customFormat="1" x14ac:dyDescent="0.2">
      <c r="B5" s="56" t="s">
        <v>11</v>
      </c>
      <c r="C5" s="57" t="s">
        <v>9</v>
      </c>
      <c r="D5" s="58" t="s">
        <v>9</v>
      </c>
      <c r="E5" s="59">
        <v>0</v>
      </c>
      <c r="F5" s="59">
        <v>0</v>
      </c>
      <c r="G5" s="59">
        <v>0</v>
      </c>
      <c r="H5" s="60">
        <v>0</v>
      </c>
      <c r="I5" s="59">
        <v>0</v>
      </c>
      <c r="J5" s="61">
        <v>0</v>
      </c>
      <c r="K5" s="59">
        <v>0</v>
      </c>
      <c r="L5" s="59">
        <v>0</v>
      </c>
      <c r="M5" s="59">
        <v>0</v>
      </c>
      <c r="N5" s="62" t="s">
        <v>9</v>
      </c>
      <c r="O5" s="63" t="s">
        <v>9</v>
      </c>
      <c r="AA5" s="23">
        <v>1</v>
      </c>
    </row>
    <row r="6" spans="1:27" s="14" customFormat="1" x14ac:dyDescent="0.2">
      <c r="B6" s="56" t="s">
        <v>12</v>
      </c>
      <c r="C6" s="64" t="s">
        <v>9</v>
      </c>
      <c r="D6" s="65" t="s">
        <v>9</v>
      </c>
      <c r="E6" s="66">
        <v>0</v>
      </c>
      <c r="F6" s="66">
        <v>0</v>
      </c>
      <c r="G6" s="66">
        <v>0</v>
      </c>
      <c r="H6" s="67">
        <v>0</v>
      </c>
      <c r="I6" s="66">
        <v>0</v>
      </c>
      <c r="J6" s="68">
        <v>0</v>
      </c>
      <c r="K6" s="66">
        <v>0</v>
      </c>
      <c r="L6" s="66">
        <v>0</v>
      </c>
      <c r="M6" s="66">
        <v>0</v>
      </c>
      <c r="N6" s="69" t="s">
        <v>9</v>
      </c>
      <c r="O6" s="70" t="s">
        <v>9</v>
      </c>
      <c r="AA6" s="21" t="s">
        <v>7</v>
      </c>
    </row>
    <row r="7" spans="1:27" s="14" customFormat="1" x14ac:dyDescent="0.2">
      <c r="B7" s="56" t="s">
        <v>13</v>
      </c>
      <c r="C7" s="64" t="s">
        <v>9</v>
      </c>
      <c r="D7" s="65" t="s">
        <v>9</v>
      </c>
      <c r="E7" s="66">
        <v>0</v>
      </c>
      <c r="F7" s="66">
        <v>0</v>
      </c>
      <c r="G7" s="66">
        <v>0</v>
      </c>
      <c r="H7" s="67">
        <v>0</v>
      </c>
      <c r="I7" s="66">
        <v>0</v>
      </c>
      <c r="J7" s="68">
        <v>0</v>
      </c>
      <c r="K7" s="66">
        <v>0</v>
      </c>
      <c r="L7" s="66">
        <v>0</v>
      </c>
      <c r="M7" s="66">
        <v>0</v>
      </c>
      <c r="N7" s="69" t="s">
        <v>9</v>
      </c>
      <c r="O7" s="70" t="s">
        <v>9</v>
      </c>
      <c r="AA7" s="23">
        <v>1</v>
      </c>
    </row>
    <row r="8" spans="1:27" s="14" customFormat="1" x14ac:dyDescent="0.2">
      <c r="B8" s="56" t="s">
        <v>14</v>
      </c>
      <c r="C8" s="71" t="s">
        <v>9</v>
      </c>
      <c r="D8" s="72" t="s">
        <v>9</v>
      </c>
      <c r="E8" s="73">
        <v>0</v>
      </c>
      <c r="F8" s="73">
        <v>0</v>
      </c>
      <c r="G8" s="73">
        <v>0</v>
      </c>
      <c r="H8" s="74">
        <v>0</v>
      </c>
      <c r="I8" s="73">
        <v>0</v>
      </c>
      <c r="J8" s="75">
        <v>0</v>
      </c>
      <c r="K8" s="73">
        <v>0</v>
      </c>
      <c r="L8" s="73">
        <v>0</v>
      </c>
      <c r="M8" s="73">
        <v>0</v>
      </c>
      <c r="N8" s="76" t="s">
        <v>9</v>
      </c>
      <c r="O8" s="77" t="s">
        <v>9</v>
      </c>
      <c r="AA8" s="21" t="s">
        <v>8</v>
      </c>
    </row>
    <row r="9" spans="1:27" s="55" customFormat="1" x14ac:dyDescent="0.25">
      <c r="A9" s="48"/>
      <c r="B9" s="49" t="s">
        <v>15</v>
      </c>
      <c r="C9" s="50" t="s">
        <v>9</v>
      </c>
      <c r="D9" s="50" t="s">
        <v>9</v>
      </c>
      <c r="E9" s="51">
        <f>E10+E19</f>
        <v>3144</v>
      </c>
      <c r="F9" s="51">
        <f t="shared" ref="F9:M9" si="1">F10+F19</f>
        <v>5173</v>
      </c>
      <c r="G9" s="51">
        <f t="shared" si="1"/>
        <v>3476</v>
      </c>
      <c r="H9" s="52">
        <f t="shared" si="1"/>
        <v>4212</v>
      </c>
      <c r="I9" s="51">
        <f t="shared" si="1"/>
        <v>4177</v>
      </c>
      <c r="J9" s="53">
        <f t="shared" si="1"/>
        <v>4177</v>
      </c>
      <c r="K9" s="51">
        <f t="shared" si="1"/>
        <v>4376</v>
      </c>
      <c r="L9" s="51">
        <f t="shared" si="1"/>
        <v>4612</v>
      </c>
      <c r="M9" s="51">
        <f t="shared" si="1"/>
        <v>4860.3180000000002</v>
      </c>
      <c r="N9" s="54" t="s">
        <v>9</v>
      </c>
      <c r="O9" s="54" t="s">
        <v>9</v>
      </c>
      <c r="AA9" s="14" t="s">
        <v>9</v>
      </c>
    </row>
    <row r="10" spans="1:27" s="55" customFormat="1" x14ac:dyDescent="0.2">
      <c r="A10" s="78"/>
      <c r="B10" s="56" t="s">
        <v>16</v>
      </c>
      <c r="C10" s="79" t="s">
        <v>9</v>
      </c>
      <c r="D10" s="80" t="s">
        <v>9</v>
      </c>
      <c r="E10" s="81">
        <f>SUM(E11:E13)</f>
        <v>3136</v>
      </c>
      <c r="F10" s="81">
        <f t="shared" ref="F10:M10" si="2">SUM(F11:F13)</f>
        <v>5166</v>
      </c>
      <c r="G10" s="81">
        <f t="shared" si="2"/>
        <v>3476</v>
      </c>
      <c r="H10" s="82">
        <f t="shared" si="2"/>
        <v>4208</v>
      </c>
      <c r="I10" s="81">
        <f t="shared" si="2"/>
        <v>4173</v>
      </c>
      <c r="J10" s="83">
        <f t="shared" si="2"/>
        <v>4173</v>
      </c>
      <c r="K10" s="81">
        <f t="shared" si="2"/>
        <v>4371</v>
      </c>
      <c r="L10" s="81">
        <f t="shared" si="2"/>
        <v>4606</v>
      </c>
      <c r="M10" s="81">
        <f t="shared" si="2"/>
        <v>4854</v>
      </c>
      <c r="N10" s="84" t="s">
        <v>9</v>
      </c>
      <c r="O10" s="85" t="s">
        <v>9</v>
      </c>
    </row>
    <row r="11" spans="1:27" s="14" customFormat="1" x14ac:dyDescent="0.25">
      <c r="A11" s="28"/>
      <c r="B11" s="86" t="s">
        <v>17</v>
      </c>
      <c r="C11" s="87" t="s">
        <v>9</v>
      </c>
      <c r="D11" s="88" t="s">
        <v>9</v>
      </c>
      <c r="E11" s="59">
        <v>0</v>
      </c>
      <c r="F11" s="59">
        <v>0</v>
      </c>
      <c r="G11" s="59">
        <v>0</v>
      </c>
      <c r="H11" s="60">
        <v>0</v>
      </c>
      <c r="I11" s="59">
        <v>0</v>
      </c>
      <c r="J11" s="61">
        <v>0</v>
      </c>
      <c r="K11" s="59">
        <v>0</v>
      </c>
      <c r="L11" s="59">
        <v>0</v>
      </c>
      <c r="M11" s="59">
        <v>0</v>
      </c>
      <c r="N11" s="89" t="s">
        <v>9</v>
      </c>
      <c r="O11" s="90" t="s">
        <v>9</v>
      </c>
    </row>
    <row r="12" spans="1:27" s="14" customFormat="1" x14ac:dyDescent="0.2">
      <c r="A12" s="22"/>
      <c r="B12" s="86" t="s">
        <v>18</v>
      </c>
      <c r="C12" s="87" t="s">
        <v>9</v>
      </c>
      <c r="D12" s="87" t="s">
        <v>9</v>
      </c>
      <c r="E12" s="66">
        <v>0</v>
      </c>
      <c r="F12" s="66">
        <v>0</v>
      </c>
      <c r="G12" s="66">
        <v>0</v>
      </c>
      <c r="H12" s="67">
        <v>0</v>
      </c>
      <c r="I12" s="66">
        <v>0</v>
      </c>
      <c r="J12" s="68">
        <v>0</v>
      </c>
      <c r="K12" s="66">
        <v>0</v>
      </c>
      <c r="L12" s="66">
        <v>0</v>
      </c>
      <c r="M12" s="66">
        <v>0</v>
      </c>
      <c r="N12" s="90" t="s">
        <v>9</v>
      </c>
      <c r="O12" s="90" t="s">
        <v>9</v>
      </c>
    </row>
    <row r="13" spans="1:27" s="14" customFormat="1" x14ac:dyDescent="0.2">
      <c r="A13" s="22"/>
      <c r="B13" s="86" t="s">
        <v>19</v>
      </c>
      <c r="C13" s="87" t="s">
        <v>9</v>
      </c>
      <c r="D13" s="87" t="s">
        <v>9</v>
      </c>
      <c r="E13" s="66">
        <v>3136</v>
      </c>
      <c r="F13" s="66">
        <v>5166</v>
      </c>
      <c r="G13" s="66">
        <v>3476</v>
      </c>
      <c r="H13" s="67">
        <v>4208</v>
      </c>
      <c r="I13" s="66">
        <v>4173</v>
      </c>
      <c r="J13" s="68">
        <v>4173</v>
      </c>
      <c r="K13" s="66">
        <v>4371</v>
      </c>
      <c r="L13" s="66">
        <v>4606</v>
      </c>
      <c r="M13" s="66">
        <v>4854</v>
      </c>
      <c r="N13" s="90" t="s">
        <v>9</v>
      </c>
      <c r="O13" s="90" t="s">
        <v>9</v>
      </c>
    </row>
    <row r="14" spans="1:27" s="14" customFormat="1" x14ac:dyDescent="0.25">
      <c r="A14" s="28"/>
      <c r="B14" s="91" t="s">
        <v>20</v>
      </c>
      <c r="C14" s="92" t="s">
        <v>9</v>
      </c>
      <c r="D14" s="92" t="s">
        <v>9</v>
      </c>
      <c r="E14" s="73"/>
      <c r="F14" s="73"/>
      <c r="G14" s="73"/>
      <c r="H14" s="74"/>
      <c r="I14" s="73"/>
      <c r="J14" s="75"/>
      <c r="K14" s="73"/>
      <c r="L14" s="73"/>
      <c r="M14" s="73"/>
      <c r="N14" s="90" t="s">
        <v>9</v>
      </c>
      <c r="O14" s="90" t="s">
        <v>9</v>
      </c>
    </row>
    <row r="15" spans="1:27" s="14" customFormat="1" x14ac:dyDescent="0.2">
      <c r="A15" s="22"/>
      <c r="B15" s="93" t="s">
        <v>21</v>
      </c>
      <c r="C15" s="94" t="s">
        <v>9</v>
      </c>
      <c r="D15" s="94" t="s">
        <v>9</v>
      </c>
      <c r="E15" s="60">
        <v>3136</v>
      </c>
      <c r="F15" s="59">
        <v>5166</v>
      </c>
      <c r="G15" s="59">
        <v>3476</v>
      </c>
      <c r="H15" s="60">
        <v>4208</v>
      </c>
      <c r="I15" s="59">
        <v>4173</v>
      </c>
      <c r="J15" s="61">
        <v>4173</v>
      </c>
      <c r="K15" s="59">
        <v>4371</v>
      </c>
      <c r="L15" s="59">
        <v>4606</v>
      </c>
      <c r="M15" s="61">
        <v>4854</v>
      </c>
      <c r="N15" s="90" t="s">
        <v>9</v>
      </c>
      <c r="O15" s="90" t="s">
        <v>9</v>
      </c>
    </row>
    <row r="16" spans="1:27" s="14" customFormat="1" x14ac:dyDescent="0.2">
      <c r="A16" s="22"/>
      <c r="B16" s="93" t="s">
        <v>22</v>
      </c>
      <c r="C16" s="94" t="s">
        <v>9</v>
      </c>
      <c r="D16" s="94" t="s">
        <v>9</v>
      </c>
      <c r="E16" s="67">
        <v>0</v>
      </c>
      <c r="F16" s="66">
        <v>0</v>
      </c>
      <c r="G16" s="66">
        <v>0</v>
      </c>
      <c r="H16" s="67">
        <v>0</v>
      </c>
      <c r="I16" s="66">
        <v>0</v>
      </c>
      <c r="J16" s="68">
        <v>0</v>
      </c>
      <c r="K16" s="66">
        <v>0</v>
      </c>
      <c r="L16" s="66">
        <v>0</v>
      </c>
      <c r="M16" s="68">
        <v>0</v>
      </c>
      <c r="N16" s="90" t="s">
        <v>9</v>
      </c>
      <c r="O16" s="90" t="s">
        <v>9</v>
      </c>
    </row>
    <row r="17" spans="1:16" s="14" customFormat="1" x14ac:dyDescent="0.2">
      <c r="A17" s="22"/>
      <c r="B17" s="93" t="s">
        <v>22</v>
      </c>
      <c r="C17" s="94" t="s">
        <v>9</v>
      </c>
      <c r="D17" s="94" t="s">
        <v>9</v>
      </c>
      <c r="E17" s="67">
        <v>0</v>
      </c>
      <c r="F17" s="66">
        <v>0</v>
      </c>
      <c r="G17" s="66">
        <v>0</v>
      </c>
      <c r="H17" s="67">
        <v>0</v>
      </c>
      <c r="I17" s="66">
        <v>0</v>
      </c>
      <c r="J17" s="68">
        <v>0</v>
      </c>
      <c r="K17" s="66">
        <v>0</v>
      </c>
      <c r="L17" s="66">
        <v>0</v>
      </c>
      <c r="M17" s="68">
        <v>0</v>
      </c>
      <c r="N17" s="90" t="s">
        <v>9</v>
      </c>
      <c r="O17" s="90" t="s">
        <v>9</v>
      </c>
    </row>
    <row r="18" spans="1:16" s="14" customFormat="1" x14ac:dyDescent="0.2">
      <c r="A18" s="22"/>
      <c r="B18" s="93" t="s">
        <v>22</v>
      </c>
      <c r="C18" s="94" t="s">
        <v>9</v>
      </c>
      <c r="D18" s="94" t="s">
        <v>9</v>
      </c>
      <c r="E18" s="74">
        <v>0</v>
      </c>
      <c r="F18" s="73">
        <v>0</v>
      </c>
      <c r="G18" s="73">
        <v>0</v>
      </c>
      <c r="H18" s="74">
        <v>0</v>
      </c>
      <c r="I18" s="73">
        <v>0</v>
      </c>
      <c r="J18" s="75">
        <v>0</v>
      </c>
      <c r="K18" s="73">
        <v>0</v>
      </c>
      <c r="L18" s="73">
        <v>0</v>
      </c>
      <c r="M18" s="75">
        <v>0</v>
      </c>
      <c r="N18" s="90" t="s">
        <v>9</v>
      </c>
      <c r="O18" s="90" t="s">
        <v>9</v>
      </c>
    </row>
    <row r="19" spans="1:16" s="14" customFormat="1" x14ac:dyDescent="0.25">
      <c r="A19" s="95"/>
      <c r="B19" s="56" t="s">
        <v>23</v>
      </c>
      <c r="C19" s="64" t="s">
        <v>9</v>
      </c>
      <c r="D19" s="71" t="s">
        <v>9</v>
      </c>
      <c r="E19" s="81">
        <v>8</v>
      </c>
      <c r="F19" s="81">
        <v>7</v>
      </c>
      <c r="G19" s="81">
        <v>0</v>
      </c>
      <c r="H19" s="82">
        <v>4</v>
      </c>
      <c r="I19" s="81">
        <v>4</v>
      </c>
      <c r="J19" s="83">
        <v>4</v>
      </c>
      <c r="K19" s="81">
        <v>5</v>
      </c>
      <c r="L19" s="81">
        <v>6</v>
      </c>
      <c r="M19" s="81">
        <v>6.3179999999999996</v>
      </c>
      <c r="N19" s="96" t="s">
        <v>9</v>
      </c>
      <c r="O19" s="90" t="s">
        <v>9</v>
      </c>
    </row>
    <row r="20" spans="1:16" s="14" customFormat="1" ht="6" customHeight="1" x14ac:dyDescent="0.25">
      <c r="A20" s="95"/>
      <c r="B20" s="97" t="s">
        <v>9</v>
      </c>
      <c r="C20" s="71" t="s">
        <v>9</v>
      </c>
      <c r="D20" s="72" t="s">
        <v>9</v>
      </c>
      <c r="E20" s="98"/>
      <c r="F20" s="98"/>
      <c r="G20" s="98"/>
      <c r="H20" s="99"/>
      <c r="I20" s="98"/>
      <c r="J20" s="100"/>
      <c r="K20" s="98"/>
      <c r="L20" s="98"/>
      <c r="M20" s="98"/>
      <c r="N20" s="47" t="s">
        <v>9</v>
      </c>
      <c r="O20" s="96" t="s">
        <v>9</v>
      </c>
    </row>
    <row r="21" spans="1:16" s="14" customFormat="1" x14ac:dyDescent="0.2">
      <c r="A21" s="55"/>
      <c r="B21" s="49" t="s">
        <v>24</v>
      </c>
      <c r="C21" s="50" t="s">
        <v>9</v>
      </c>
      <c r="D21" s="50" t="s">
        <v>9</v>
      </c>
      <c r="E21" s="51">
        <f>SUM(E22:E27)</f>
        <v>0</v>
      </c>
      <c r="F21" s="51">
        <f t="shared" ref="F21:M21" si="3">SUM(F22:F27)</f>
        <v>235</v>
      </c>
      <c r="G21" s="51">
        <f t="shared" si="3"/>
        <v>0</v>
      </c>
      <c r="H21" s="52">
        <f t="shared" si="3"/>
        <v>0</v>
      </c>
      <c r="I21" s="51">
        <f t="shared" si="3"/>
        <v>0</v>
      </c>
      <c r="J21" s="53">
        <f t="shared" si="3"/>
        <v>0</v>
      </c>
      <c r="K21" s="51">
        <f t="shared" si="3"/>
        <v>0</v>
      </c>
      <c r="L21" s="51">
        <f t="shared" si="3"/>
        <v>0</v>
      </c>
      <c r="M21" s="51">
        <f t="shared" si="3"/>
        <v>0</v>
      </c>
      <c r="N21" s="54" t="s">
        <v>9</v>
      </c>
      <c r="O21" s="54" t="s">
        <v>9</v>
      </c>
      <c r="P21" s="55"/>
    </row>
    <row r="22" spans="1:16" s="14" customFormat="1" x14ac:dyDescent="0.2">
      <c r="B22" s="56" t="s">
        <v>25</v>
      </c>
      <c r="C22" s="57" t="s">
        <v>9</v>
      </c>
      <c r="D22" s="58" t="s">
        <v>9</v>
      </c>
      <c r="E22" s="59">
        <v>0</v>
      </c>
      <c r="F22" s="59">
        <v>0</v>
      </c>
      <c r="G22" s="59">
        <v>0</v>
      </c>
      <c r="H22" s="60">
        <v>0</v>
      </c>
      <c r="I22" s="59">
        <v>0</v>
      </c>
      <c r="J22" s="61">
        <v>0</v>
      </c>
      <c r="K22" s="59">
        <v>0</v>
      </c>
      <c r="L22" s="59">
        <v>0</v>
      </c>
      <c r="M22" s="59">
        <v>0</v>
      </c>
      <c r="N22" s="101" t="s">
        <v>9</v>
      </c>
      <c r="O22" s="89" t="s">
        <v>9</v>
      </c>
    </row>
    <row r="23" spans="1:16" s="14" customFormat="1" x14ac:dyDescent="0.2">
      <c r="B23" s="56" t="s">
        <v>26</v>
      </c>
      <c r="C23" s="64" t="s">
        <v>9</v>
      </c>
      <c r="D23" s="65" t="s">
        <v>9</v>
      </c>
      <c r="E23" s="66">
        <v>0</v>
      </c>
      <c r="F23" s="66">
        <v>0</v>
      </c>
      <c r="G23" s="66">
        <v>0</v>
      </c>
      <c r="H23" s="67">
        <v>0</v>
      </c>
      <c r="I23" s="66">
        <v>0</v>
      </c>
      <c r="J23" s="68">
        <v>0</v>
      </c>
      <c r="K23" s="66">
        <v>0</v>
      </c>
      <c r="L23" s="66">
        <v>0</v>
      </c>
      <c r="M23" s="66">
        <v>0</v>
      </c>
      <c r="N23" s="102" t="s">
        <v>9</v>
      </c>
      <c r="O23" s="90" t="s">
        <v>9</v>
      </c>
    </row>
    <row r="24" spans="1:16" s="14" customFormat="1" x14ac:dyDescent="0.2">
      <c r="B24" s="56" t="s">
        <v>27</v>
      </c>
      <c r="C24" s="64" t="s">
        <v>9</v>
      </c>
      <c r="D24" s="65" t="s">
        <v>9</v>
      </c>
      <c r="E24" s="66">
        <v>0</v>
      </c>
      <c r="F24" s="66">
        <v>0</v>
      </c>
      <c r="G24" s="66">
        <v>0</v>
      </c>
      <c r="H24" s="67">
        <v>0</v>
      </c>
      <c r="I24" s="66">
        <v>0</v>
      </c>
      <c r="J24" s="68">
        <v>0</v>
      </c>
      <c r="K24" s="66">
        <v>0</v>
      </c>
      <c r="L24" s="66">
        <v>0</v>
      </c>
      <c r="M24" s="66">
        <v>0</v>
      </c>
      <c r="N24" s="102" t="s">
        <v>9</v>
      </c>
      <c r="O24" s="90" t="s">
        <v>9</v>
      </c>
    </row>
    <row r="25" spans="1:16" s="14" customFormat="1" x14ac:dyDescent="0.2">
      <c r="B25" s="56" t="s">
        <v>28</v>
      </c>
      <c r="C25" s="64" t="s">
        <v>9</v>
      </c>
      <c r="D25" s="6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0</v>
      </c>
      <c r="J25" s="68">
        <v>0</v>
      </c>
      <c r="K25" s="66">
        <v>0</v>
      </c>
      <c r="L25" s="66">
        <v>0</v>
      </c>
      <c r="M25" s="66">
        <v>0</v>
      </c>
      <c r="N25" s="102" t="s">
        <v>9</v>
      </c>
      <c r="O25" s="90" t="s">
        <v>9</v>
      </c>
    </row>
    <row r="26" spans="1:16" s="55" customFormat="1" x14ac:dyDescent="0.2">
      <c r="A26" s="14"/>
      <c r="B26" s="56" t="s">
        <v>29</v>
      </c>
      <c r="C26" s="64" t="s">
        <v>9</v>
      </c>
      <c r="D26" s="6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02" t="s">
        <v>9</v>
      </c>
      <c r="O26" s="90" t="s">
        <v>9</v>
      </c>
      <c r="P26" s="14"/>
    </row>
    <row r="27" spans="1:16" s="14" customFormat="1" x14ac:dyDescent="0.2">
      <c r="B27" s="56" t="s">
        <v>30</v>
      </c>
      <c r="C27" s="71" t="s">
        <v>9</v>
      </c>
      <c r="D27" s="72" t="s">
        <v>9</v>
      </c>
      <c r="E27" s="73">
        <v>0</v>
      </c>
      <c r="F27" s="73">
        <v>235</v>
      </c>
      <c r="G27" s="73">
        <v>0</v>
      </c>
      <c r="H27" s="74">
        <v>0</v>
      </c>
      <c r="I27" s="73">
        <v>0</v>
      </c>
      <c r="J27" s="75">
        <v>0</v>
      </c>
      <c r="K27" s="73">
        <v>0</v>
      </c>
      <c r="L27" s="73">
        <v>0</v>
      </c>
      <c r="M27" s="73">
        <v>0</v>
      </c>
      <c r="N27" s="47" t="s">
        <v>9</v>
      </c>
      <c r="O27" s="96" t="s">
        <v>9</v>
      </c>
    </row>
    <row r="28" spans="1:16" s="14" customFormat="1" ht="6" customHeight="1" x14ac:dyDescent="0.2">
      <c r="B28" s="97" t="s">
        <v>9</v>
      </c>
      <c r="C28" s="58" t="s">
        <v>9</v>
      </c>
      <c r="D28" s="58" t="s">
        <v>9</v>
      </c>
      <c r="E28" s="103"/>
      <c r="F28" s="103"/>
      <c r="G28" s="103"/>
      <c r="H28" s="104"/>
      <c r="I28" s="103"/>
      <c r="J28" s="105"/>
      <c r="K28" s="103"/>
      <c r="L28" s="103"/>
      <c r="M28" s="103"/>
      <c r="N28" s="101" t="s">
        <v>9</v>
      </c>
      <c r="O28" s="101" t="s">
        <v>9</v>
      </c>
    </row>
    <row r="29" spans="1:16" s="14" customFormat="1" x14ac:dyDescent="0.2">
      <c r="A29" s="55"/>
      <c r="B29" s="49" t="s">
        <v>31</v>
      </c>
      <c r="C29" s="106" t="s">
        <v>9</v>
      </c>
      <c r="D29" s="106" t="s">
        <v>9</v>
      </c>
      <c r="E29" s="51">
        <v>0</v>
      </c>
      <c r="F29" s="51">
        <v>0</v>
      </c>
      <c r="G29" s="51">
        <v>0</v>
      </c>
      <c r="H29" s="52">
        <v>0</v>
      </c>
      <c r="I29" s="51">
        <v>0</v>
      </c>
      <c r="J29" s="53">
        <v>0</v>
      </c>
      <c r="K29" s="51">
        <v>0</v>
      </c>
      <c r="L29" s="51">
        <v>0</v>
      </c>
      <c r="M29" s="51">
        <v>0</v>
      </c>
      <c r="N29" s="107" t="s">
        <v>9</v>
      </c>
      <c r="O29" s="107" t="s">
        <v>9</v>
      </c>
      <c r="P29" s="55"/>
    </row>
    <row r="30" spans="1:16" s="14" customFormat="1" ht="6" customHeight="1" x14ac:dyDescent="0.2">
      <c r="A30" s="55"/>
      <c r="B30" s="50" t="s">
        <v>9</v>
      </c>
      <c r="C30" s="106" t="s">
        <v>9</v>
      </c>
      <c r="D30" s="106" t="s">
        <v>9</v>
      </c>
      <c r="E30" s="108"/>
      <c r="F30" s="108"/>
      <c r="G30" s="108"/>
      <c r="H30" s="109"/>
      <c r="I30" s="108"/>
      <c r="J30" s="110"/>
      <c r="K30" s="108"/>
      <c r="L30" s="108"/>
      <c r="M30" s="108"/>
      <c r="N30" s="107" t="s">
        <v>9</v>
      </c>
      <c r="O30" s="107" t="s">
        <v>9</v>
      </c>
      <c r="P30" s="55"/>
    </row>
    <row r="31" spans="1:16" s="14" customFormat="1" x14ac:dyDescent="0.2">
      <c r="A31" s="55"/>
      <c r="B31" s="49" t="s">
        <v>32</v>
      </c>
      <c r="C31" s="111" t="s">
        <v>9</v>
      </c>
      <c r="D31" s="112" t="s">
        <v>9</v>
      </c>
      <c r="E31" s="113">
        <f>SUM(E32:E34)</f>
        <v>3</v>
      </c>
      <c r="F31" s="113">
        <f t="shared" ref="F31:M31" si="4">SUM(F32:F34)</f>
        <v>6</v>
      </c>
      <c r="G31" s="113">
        <f t="shared" si="4"/>
        <v>58</v>
      </c>
      <c r="H31" s="114">
        <f t="shared" si="4"/>
        <v>3</v>
      </c>
      <c r="I31" s="113">
        <f t="shared" si="4"/>
        <v>3</v>
      </c>
      <c r="J31" s="115">
        <f t="shared" si="4"/>
        <v>3</v>
      </c>
      <c r="K31" s="113">
        <f t="shared" si="4"/>
        <v>3</v>
      </c>
      <c r="L31" s="113">
        <f t="shared" si="4"/>
        <v>3</v>
      </c>
      <c r="M31" s="113">
        <f t="shared" si="4"/>
        <v>4</v>
      </c>
      <c r="N31" s="84" t="s">
        <v>9</v>
      </c>
      <c r="O31" s="85" t="s">
        <v>9</v>
      </c>
      <c r="P31" s="55"/>
    </row>
    <row r="32" spans="1:16" s="14" customFormat="1" x14ac:dyDescent="0.2">
      <c r="B32" s="56" t="s">
        <v>33</v>
      </c>
      <c r="C32" s="64" t="s">
        <v>9</v>
      </c>
      <c r="D32" s="57" t="s">
        <v>9</v>
      </c>
      <c r="E32" s="59">
        <v>3</v>
      </c>
      <c r="F32" s="59">
        <v>6</v>
      </c>
      <c r="G32" s="59">
        <v>58</v>
      </c>
      <c r="H32" s="60">
        <v>3</v>
      </c>
      <c r="I32" s="59">
        <v>3</v>
      </c>
      <c r="J32" s="61">
        <v>3</v>
      </c>
      <c r="K32" s="59">
        <v>3</v>
      </c>
      <c r="L32" s="59">
        <v>3</v>
      </c>
      <c r="M32" s="59">
        <v>4</v>
      </c>
      <c r="N32" s="89" t="s">
        <v>9</v>
      </c>
      <c r="O32" s="90" t="s">
        <v>9</v>
      </c>
    </row>
    <row r="33" spans="1:16" s="55" customFormat="1" x14ac:dyDescent="0.2">
      <c r="A33" s="14"/>
      <c r="B33" s="56" t="s">
        <v>34</v>
      </c>
      <c r="C33" s="64" t="s">
        <v>9</v>
      </c>
      <c r="D33" s="64" t="s">
        <v>9</v>
      </c>
      <c r="E33" s="66">
        <v>0</v>
      </c>
      <c r="F33" s="66">
        <v>0</v>
      </c>
      <c r="G33" s="66">
        <v>0</v>
      </c>
      <c r="H33" s="67">
        <v>0</v>
      </c>
      <c r="I33" s="66">
        <v>0</v>
      </c>
      <c r="J33" s="68">
        <v>0</v>
      </c>
      <c r="K33" s="66">
        <v>0</v>
      </c>
      <c r="L33" s="66">
        <v>0</v>
      </c>
      <c r="M33" s="66">
        <v>0</v>
      </c>
      <c r="N33" s="90" t="s">
        <v>9</v>
      </c>
      <c r="O33" s="90" t="s">
        <v>9</v>
      </c>
      <c r="P33" s="14"/>
    </row>
    <row r="34" spans="1:16" s="14" customFormat="1" x14ac:dyDescent="0.2">
      <c r="B34" s="56" t="s">
        <v>35</v>
      </c>
      <c r="C34" s="64" t="s">
        <v>9</v>
      </c>
      <c r="D34" s="71" t="s">
        <v>9</v>
      </c>
      <c r="E34" s="73">
        <v>0</v>
      </c>
      <c r="F34" s="73">
        <v>0</v>
      </c>
      <c r="G34" s="73">
        <v>0</v>
      </c>
      <c r="H34" s="74">
        <v>0</v>
      </c>
      <c r="I34" s="73">
        <v>0</v>
      </c>
      <c r="J34" s="75">
        <v>0</v>
      </c>
      <c r="K34" s="73">
        <v>0</v>
      </c>
      <c r="L34" s="73">
        <v>0</v>
      </c>
      <c r="M34" s="73">
        <v>0</v>
      </c>
      <c r="N34" s="96" t="s">
        <v>9</v>
      </c>
      <c r="O34" s="90" t="s">
        <v>9</v>
      </c>
    </row>
    <row r="35" spans="1:16" s="14" customFormat="1" ht="6" customHeight="1" x14ac:dyDescent="0.2">
      <c r="B35" s="97" t="s">
        <v>9</v>
      </c>
      <c r="C35" s="71" t="s">
        <v>9</v>
      </c>
      <c r="D35" s="72" t="s">
        <v>9</v>
      </c>
      <c r="E35" s="116"/>
      <c r="F35" s="116"/>
      <c r="G35" s="116"/>
      <c r="H35" s="117"/>
      <c r="I35" s="116"/>
      <c r="J35" s="118"/>
      <c r="K35" s="116"/>
      <c r="L35" s="116"/>
      <c r="M35" s="116"/>
      <c r="N35" s="47" t="s">
        <v>9</v>
      </c>
      <c r="O35" s="96" t="s">
        <v>9</v>
      </c>
    </row>
    <row r="36" spans="1:16" s="55" customFormat="1" x14ac:dyDescent="0.2">
      <c r="B36" s="49" t="s">
        <v>36</v>
      </c>
      <c r="C36" s="50" t="s">
        <v>9</v>
      </c>
      <c r="D36" s="50" t="s">
        <v>9</v>
      </c>
      <c r="E36" s="51">
        <f>SUM(E37:E38)</f>
        <v>6</v>
      </c>
      <c r="F36" s="51">
        <f t="shared" ref="F36:M36" si="5">SUM(F37:F38)</f>
        <v>0</v>
      </c>
      <c r="G36" s="51">
        <f t="shared" si="5"/>
        <v>0</v>
      </c>
      <c r="H36" s="52">
        <f t="shared" si="5"/>
        <v>0</v>
      </c>
      <c r="I36" s="51">
        <f t="shared" si="5"/>
        <v>0</v>
      </c>
      <c r="J36" s="53">
        <f t="shared" si="5"/>
        <v>0</v>
      </c>
      <c r="K36" s="51">
        <f t="shared" si="5"/>
        <v>0</v>
      </c>
      <c r="L36" s="51">
        <f t="shared" si="5"/>
        <v>0</v>
      </c>
      <c r="M36" s="51">
        <f t="shared" si="5"/>
        <v>0</v>
      </c>
      <c r="N36" s="54" t="s">
        <v>9</v>
      </c>
      <c r="O36" s="54" t="s">
        <v>9</v>
      </c>
    </row>
    <row r="37" spans="1:16" s="14" customFormat="1" x14ac:dyDescent="0.2">
      <c r="B37" s="56" t="s">
        <v>37</v>
      </c>
      <c r="C37" s="57" t="s">
        <v>9</v>
      </c>
      <c r="D37" s="58" t="s">
        <v>9</v>
      </c>
      <c r="E37" s="59">
        <v>6</v>
      </c>
      <c r="F37" s="59">
        <v>0</v>
      </c>
      <c r="G37" s="59">
        <v>0</v>
      </c>
      <c r="H37" s="60">
        <v>0</v>
      </c>
      <c r="I37" s="59">
        <v>0</v>
      </c>
      <c r="J37" s="61">
        <v>0</v>
      </c>
      <c r="K37" s="59">
        <v>0</v>
      </c>
      <c r="L37" s="59">
        <v>0</v>
      </c>
      <c r="M37" s="59">
        <v>0</v>
      </c>
      <c r="N37" s="101" t="s">
        <v>9</v>
      </c>
      <c r="O37" s="89" t="s">
        <v>9</v>
      </c>
    </row>
    <row r="38" spans="1:16" s="14" customFormat="1" x14ac:dyDescent="0.2">
      <c r="B38" s="56" t="s">
        <v>38</v>
      </c>
      <c r="C38" s="71" t="s">
        <v>9</v>
      </c>
      <c r="D38" s="72" t="s">
        <v>9</v>
      </c>
      <c r="E38" s="73">
        <v>0</v>
      </c>
      <c r="F38" s="73">
        <v>0</v>
      </c>
      <c r="G38" s="73">
        <v>0</v>
      </c>
      <c r="H38" s="74">
        <v>0</v>
      </c>
      <c r="I38" s="73">
        <v>0</v>
      </c>
      <c r="J38" s="75">
        <v>0</v>
      </c>
      <c r="K38" s="73">
        <v>0</v>
      </c>
      <c r="L38" s="73">
        <v>0</v>
      </c>
      <c r="M38" s="73">
        <v>0</v>
      </c>
      <c r="N38" s="47" t="s">
        <v>9</v>
      </c>
      <c r="O38" s="96" t="s">
        <v>9</v>
      </c>
    </row>
    <row r="39" spans="1:16" s="14" customFormat="1" x14ac:dyDescent="0.2">
      <c r="A39" s="108"/>
      <c r="B39" s="119" t="s">
        <v>39</v>
      </c>
      <c r="C39" s="106" t="s">
        <v>9</v>
      </c>
      <c r="D39" s="106" t="s">
        <v>9</v>
      </c>
      <c r="E39" s="51">
        <v>192</v>
      </c>
      <c r="F39" s="51">
        <v>974</v>
      </c>
      <c r="G39" s="51">
        <v>766</v>
      </c>
      <c r="H39" s="52">
        <v>679</v>
      </c>
      <c r="I39" s="51">
        <v>629</v>
      </c>
      <c r="J39" s="53">
        <v>629</v>
      </c>
      <c r="K39" s="51">
        <v>664</v>
      </c>
      <c r="L39" s="51">
        <v>700</v>
      </c>
      <c r="M39" s="51">
        <v>738</v>
      </c>
      <c r="N39" s="54" t="s">
        <v>9</v>
      </c>
      <c r="O39" s="54" t="s">
        <v>9</v>
      </c>
      <c r="P39" s="55"/>
    </row>
    <row r="40" spans="1:16" s="14" customFormat="1" x14ac:dyDescent="0.2">
      <c r="A40" s="120"/>
      <c r="B40" s="121" t="s">
        <v>40</v>
      </c>
      <c r="C40" s="122" t="s">
        <v>9</v>
      </c>
      <c r="D40" s="122" t="s">
        <v>9</v>
      </c>
      <c r="E40" s="38">
        <f>E4+E9+E21+E29+E31+E36+E39</f>
        <v>3345</v>
      </c>
      <c r="F40" s="38">
        <f t="shared" ref="F40:M40" si="6">F4+F9+F21+F29+F31+F36+F39</f>
        <v>6388</v>
      </c>
      <c r="G40" s="38">
        <f t="shared" si="6"/>
        <v>4300</v>
      </c>
      <c r="H40" s="39">
        <f t="shared" si="6"/>
        <v>4894</v>
      </c>
      <c r="I40" s="38">
        <f t="shared" si="6"/>
        <v>4809</v>
      </c>
      <c r="J40" s="40">
        <f t="shared" si="6"/>
        <v>4809</v>
      </c>
      <c r="K40" s="38">
        <f t="shared" si="6"/>
        <v>5043</v>
      </c>
      <c r="L40" s="38">
        <f t="shared" si="6"/>
        <v>5315</v>
      </c>
      <c r="M40" s="38">
        <f t="shared" si="6"/>
        <v>5602.3180000000002</v>
      </c>
      <c r="N40" s="123" t="s">
        <v>9</v>
      </c>
      <c r="O40" s="123" t="s">
        <v>9</v>
      </c>
    </row>
    <row r="41" spans="1:16" s="14" customFormat="1" x14ac:dyDescent="0.2">
      <c r="C41" s="124"/>
      <c r="D41" s="124"/>
      <c r="N41" s="124"/>
      <c r="O41" s="124"/>
    </row>
    <row r="42" spans="1:16" s="14" customFormat="1" x14ac:dyDescent="0.2">
      <c r="C42" s="124"/>
      <c r="D42" s="124"/>
      <c r="N42" s="124"/>
      <c r="O42" s="124"/>
    </row>
    <row r="43" spans="1:16" s="14" customFormat="1" x14ac:dyDescent="0.2">
      <c r="C43" s="124"/>
      <c r="D43" s="124"/>
      <c r="N43" s="124"/>
      <c r="O43" s="124"/>
    </row>
    <row r="44" spans="1:16" s="14" customFormat="1" x14ac:dyDescent="0.2">
      <c r="C44" s="124"/>
      <c r="D44" s="124"/>
      <c r="N44" s="124"/>
      <c r="O44" s="124"/>
    </row>
    <row r="45" spans="1:16" s="14" customFormat="1" x14ac:dyDescent="0.2">
      <c r="C45" s="124"/>
      <c r="D45" s="124"/>
      <c r="N45" s="124"/>
      <c r="O45" s="124"/>
    </row>
    <row r="46" spans="1:16" s="14" customFormat="1" x14ac:dyDescent="0.2">
      <c r="C46" s="124"/>
      <c r="D46" s="124"/>
      <c r="N46" s="124"/>
      <c r="O46" s="124"/>
    </row>
    <row r="47" spans="1:16" s="14" customFormat="1" x14ac:dyDescent="0.2">
      <c r="C47" s="124"/>
      <c r="D47" s="124"/>
      <c r="N47" s="124"/>
      <c r="O47" s="124"/>
    </row>
    <row r="48" spans="1:16" s="14" customFormat="1" x14ac:dyDescent="0.2">
      <c r="C48" s="124"/>
      <c r="D48" s="124"/>
      <c r="N48" s="124"/>
      <c r="O48" s="124"/>
    </row>
    <row r="49" spans="3:15" s="14" customFormat="1" x14ac:dyDescent="0.2">
      <c r="C49" s="124"/>
      <c r="D49" s="124"/>
      <c r="N49" s="124"/>
      <c r="O49" s="124"/>
    </row>
    <row r="50" spans="3:15" s="14" customFormat="1" x14ac:dyDescent="0.2">
      <c r="C50" s="124" t="s">
        <v>9</v>
      </c>
      <c r="D50" s="124" t="s">
        <v>9</v>
      </c>
      <c r="N50" s="124" t="s">
        <v>9</v>
      </c>
      <c r="O50" s="124" t="s">
        <v>9</v>
      </c>
    </row>
    <row r="51" spans="3:15" s="14" customFormat="1" x14ac:dyDescent="0.2">
      <c r="C51" s="124" t="s">
        <v>9</v>
      </c>
      <c r="D51" s="124" t="s">
        <v>9</v>
      </c>
      <c r="N51" s="124" t="s">
        <v>9</v>
      </c>
      <c r="O51" s="124" t="s">
        <v>9</v>
      </c>
    </row>
    <row r="52" spans="3:15" s="14" customFormat="1" x14ac:dyDescent="0.2">
      <c r="C52" s="124" t="s">
        <v>9</v>
      </c>
      <c r="D52" s="124" t="s">
        <v>9</v>
      </c>
      <c r="N52" s="124" t="s">
        <v>9</v>
      </c>
      <c r="O52" s="124" t="s">
        <v>9</v>
      </c>
    </row>
    <row r="53" spans="3:15" s="14" customFormat="1" x14ac:dyDescent="0.2">
      <c r="C53" s="124" t="s">
        <v>9</v>
      </c>
      <c r="D53" s="124" t="s">
        <v>9</v>
      </c>
      <c r="N53" s="124" t="s">
        <v>9</v>
      </c>
      <c r="O53" s="124" t="s">
        <v>9</v>
      </c>
    </row>
    <row r="54" spans="3:15" s="14" customFormat="1" x14ac:dyDescent="0.2">
      <c r="C54" s="124" t="s">
        <v>9</v>
      </c>
      <c r="D54" s="124" t="s">
        <v>9</v>
      </c>
      <c r="N54" s="124" t="s">
        <v>9</v>
      </c>
      <c r="O54" s="124" t="s">
        <v>9</v>
      </c>
    </row>
    <row r="55" spans="3:15" s="14" customFormat="1" x14ac:dyDescent="0.2">
      <c r="C55" s="124" t="s">
        <v>9</v>
      </c>
      <c r="D55" s="124" t="s">
        <v>9</v>
      </c>
      <c r="N55" s="124" t="s">
        <v>9</v>
      </c>
      <c r="O55" s="124" t="s">
        <v>9</v>
      </c>
    </row>
    <row r="56" spans="3:15" s="14" customFormat="1" x14ac:dyDescent="0.2">
      <c r="C56" s="124" t="s">
        <v>9</v>
      </c>
      <c r="D56" s="124" t="s">
        <v>9</v>
      </c>
      <c r="N56" s="124" t="s">
        <v>9</v>
      </c>
      <c r="O56" s="124" t="s">
        <v>9</v>
      </c>
    </row>
    <row r="57" spans="3:15" s="14" customFormat="1" x14ac:dyDescent="0.2">
      <c r="C57" s="124" t="s">
        <v>9</v>
      </c>
      <c r="D57" s="124" t="s">
        <v>9</v>
      </c>
      <c r="N57" s="124" t="s">
        <v>9</v>
      </c>
      <c r="O57" s="124" t="s">
        <v>9</v>
      </c>
    </row>
    <row r="58" spans="3:15" s="14" customFormat="1" x14ac:dyDescent="0.2">
      <c r="C58" s="124" t="s">
        <v>9</v>
      </c>
      <c r="D58" s="124" t="s">
        <v>9</v>
      </c>
      <c r="N58" s="124" t="s">
        <v>9</v>
      </c>
      <c r="O58" s="124" t="s">
        <v>9</v>
      </c>
    </row>
    <row r="59" spans="3:15" s="14" customFormat="1" x14ac:dyDescent="0.2">
      <c r="C59" s="124" t="s">
        <v>9</v>
      </c>
      <c r="D59" s="124" t="s">
        <v>9</v>
      </c>
      <c r="N59" s="124" t="s">
        <v>9</v>
      </c>
      <c r="O59" s="124" t="s">
        <v>9</v>
      </c>
    </row>
    <row r="60" spans="3:15" s="14" customFormat="1" x14ac:dyDescent="0.2">
      <c r="C60" s="124" t="s">
        <v>9</v>
      </c>
      <c r="D60" s="124" t="s">
        <v>9</v>
      </c>
      <c r="N60" s="124" t="s">
        <v>9</v>
      </c>
      <c r="O60" s="124" t="s">
        <v>9</v>
      </c>
    </row>
    <row r="61" spans="3:15" s="14" customFormat="1" x14ac:dyDescent="0.2">
      <c r="C61" s="124" t="s">
        <v>9</v>
      </c>
      <c r="D61" s="124" t="s">
        <v>9</v>
      </c>
      <c r="N61" s="124" t="s">
        <v>9</v>
      </c>
      <c r="O61" s="124" t="s">
        <v>9</v>
      </c>
    </row>
    <row r="62" spans="3:15" s="14" customFormat="1" x14ac:dyDescent="0.2">
      <c r="C62" s="124" t="s">
        <v>9</v>
      </c>
      <c r="D62" s="124" t="s">
        <v>9</v>
      </c>
      <c r="N62" s="124" t="s">
        <v>9</v>
      </c>
      <c r="O62" s="124" t="s">
        <v>9</v>
      </c>
    </row>
    <row r="63" spans="3:15" s="14" customFormat="1" x14ac:dyDescent="0.2">
      <c r="C63" s="124" t="s">
        <v>9</v>
      </c>
      <c r="D63" s="124" t="s">
        <v>9</v>
      </c>
      <c r="N63" s="124" t="s">
        <v>9</v>
      </c>
      <c r="O63" s="124" t="s">
        <v>9</v>
      </c>
    </row>
    <row r="64" spans="3:15" s="14" customFormat="1" x14ac:dyDescent="0.2">
      <c r="C64" s="124" t="s">
        <v>9</v>
      </c>
      <c r="D64" s="124" t="s">
        <v>9</v>
      </c>
      <c r="N64" s="124" t="s">
        <v>9</v>
      </c>
      <c r="O64" s="124" t="s">
        <v>9</v>
      </c>
    </row>
    <row r="65" spans="3:15" s="14" customFormat="1" x14ac:dyDescent="0.2">
      <c r="C65" s="124" t="s">
        <v>9</v>
      </c>
      <c r="D65" s="124" t="s">
        <v>9</v>
      </c>
      <c r="N65" s="124" t="s">
        <v>9</v>
      </c>
      <c r="O65" s="124" t="s">
        <v>9</v>
      </c>
    </row>
    <row r="66" spans="3:15" s="14" customFormat="1" x14ac:dyDescent="0.2">
      <c r="C66" s="124" t="s">
        <v>9</v>
      </c>
      <c r="D66" s="124" t="s">
        <v>9</v>
      </c>
      <c r="N66" s="124" t="s">
        <v>9</v>
      </c>
      <c r="O66" s="124" t="s">
        <v>9</v>
      </c>
    </row>
    <row r="67" spans="3:15" s="14" customFormat="1" x14ac:dyDescent="0.2">
      <c r="C67" s="124" t="s">
        <v>9</v>
      </c>
      <c r="D67" s="124" t="s">
        <v>9</v>
      </c>
      <c r="N67" s="124" t="s">
        <v>9</v>
      </c>
      <c r="O67" s="124" t="s">
        <v>9</v>
      </c>
    </row>
    <row r="68" spans="3:15" s="14" customFormat="1" x14ac:dyDescent="0.2">
      <c r="C68" s="124" t="s">
        <v>9</v>
      </c>
      <c r="D68" s="124" t="s">
        <v>9</v>
      </c>
      <c r="N68" s="124" t="s">
        <v>9</v>
      </c>
      <c r="O68" s="124" t="s">
        <v>9</v>
      </c>
    </row>
    <row r="69" spans="3:15" s="14" customFormat="1" x14ac:dyDescent="0.2">
      <c r="C69" s="124" t="s">
        <v>9</v>
      </c>
      <c r="D69" s="124" t="s">
        <v>9</v>
      </c>
      <c r="N69" s="124" t="s">
        <v>9</v>
      </c>
      <c r="O69" s="124" t="s">
        <v>9</v>
      </c>
    </row>
    <row r="70" spans="3:15" s="14" customFormat="1" x14ac:dyDescent="0.2">
      <c r="C70" s="124" t="s">
        <v>9</v>
      </c>
      <c r="D70" s="124" t="s">
        <v>9</v>
      </c>
      <c r="N70" s="124" t="s">
        <v>9</v>
      </c>
      <c r="O70" s="124" t="s">
        <v>9</v>
      </c>
    </row>
    <row r="71" spans="3:15" s="14" customFormat="1" x14ac:dyDescent="0.2">
      <c r="C71" s="124" t="s">
        <v>9</v>
      </c>
      <c r="D71" s="124" t="s">
        <v>9</v>
      </c>
      <c r="N71" s="124" t="s">
        <v>9</v>
      </c>
      <c r="O71" s="124" t="s">
        <v>9</v>
      </c>
    </row>
    <row r="72" spans="3:15" s="14" customFormat="1" x14ac:dyDescent="0.2">
      <c r="C72" s="124" t="s">
        <v>9</v>
      </c>
      <c r="D72" s="124" t="s">
        <v>9</v>
      </c>
      <c r="N72" s="124" t="s">
        <v>9</v>
      </c>
      <c r="O72" s="124" t="s">
        <v>9</v>
      </c>
    </row>
    <row r="73" spans="3:15" s="14" customFormat="1" x14ac:dyDescent="0.2">
      <c r="C73" s="124" t="s">
        <v>9</v>
      </c>
      <c r="D73" s="124" t="s">
        <v>9</v>
      </c>
      <c r="N73" s="124" t="s">
        <v>9</v>
      </c>
      <c r="O73" s="124" t="s">
        <v>9</v>
      </c>
    </row>
    <row r="74" spans="3:15" s="14" customFormat="1" x14ac:dyDescent="0.2">
      <c r="C74" s="124" t="s">
        <v>9</v>
      </c>
      <c r="D74" s="124" t="s">
        <v>9</v>
      </c>
      <c r="N74" s="124" t="s">
        <v>9</v>
      </c>
      <c r="O74" s="124" t="s">
        <v>9</v>
      </c>
    </row>
    <row r="75" spans="3:15" s="14" customFormat="1" x14ac:dyDescent="0.2">
      <c r="C75" s="124" t="s">
        <v>9</v>
      </c>
      <c r="D75" s="124" t="s">
        <v>9</v>
      </c>
      <c r="N75" s="124" t="s">
        <v>9</v>
      </c>
      <c r="O75" s="124" t="s">
        <v>9</v>
      </c>
    </row>
    <row r="76" spans="3:15" s="14" customFormat="1" x14ac:dyDescent="0.2">
      <c r="C76" s="124" t="s">
        <v>9</v>
      </c>
      <c r="D76" s="124" t="s">
        <v>9</v>
      </c>
      <c r="N76" s="124" t="s">
        <v>9</v>
      </c>
      <c r="O76" s="124" t="s">
        <v>9</v>
      </c>
    </row>
    <row r="77" spans="3:15" s="14" customFormat="1" x14ac:dyDescent="0.2">
      <c r="C77" s="124" t="s">
        <v>9</v>
      </c>
      <c r="D77" s="124" t="s">
        <v>9</v>
      </c>
      <c r="N77" s="124" t="s">
        <v>9</v>
      </c>
      <c r="O77" s="124" t="s">
        <v>9</v>
      </c>
    </row>
    <row r="78" spans="3:15" s="14" customFormat="1" x14ac:dyDescent="0.2">
      <c r="C78" s="124" t="s">
        <v>9</v>
      </c>
      <c r="D78" s="124" t="s">
        <v>9</v>
      </c>
      <c r="N78" s="124" t="s">
        <v>9</v>
      </c>
      <c r="O78" s="124" t="s">
        <v>9</v>
      </c>
    </row>
    <row r="79" spans="3:15" s="14" customFormat="1" x14ac:dyDescent="0.2">
      <c r="C79" s="124" t="s">
        <v>9</v>
      </c>
      <c r="D79" s="124" t="s">
        <v>9</v>
      </c>
      <c r="N79" s="124" t="s">
        <v>9</v>
      </c>
      <c r="O79" s="124" t="s">
        <v>9</v>
      </c>
    </row>
    <row r="80" spans="3:15" s="14" customFormat="1" x14ac:dyDescent="0.2">
      <c r="C80" s="124" t="s">
        <v>9</v>
      </c>
      <c r="D80" s="124" t="s">
        <v>9</v>
      </c>
      <c r="N80" s="124" t="s">
        <v>9</v>
      </c>
      <c r="O80" s="124" t="s">
        <v>9</v>
      </c>
    </row>
    <row r="81" spans="3:15" s="14" customFormat="1" x14ac:dyDescent="0.2">
      <c r="C81" s="124" t="s">
        <v>9</v>
      </c>
      <c r="D81" s="124" t="s">
        <v>9</v>
      </c>
      <c r="N81" s="124" t="s">
        <v>9</v>
      </c>
      <c r="O81" s="124" t="s">
        <v>9</v>
      </c>
    </row>
    <row r="82" spans="3:15" s="14" customFormat="1" x14ac:dyDescent="0.2">
      <c r="C82" s="124" t="s">
        <v>9</v>
      </c>
      <c r="D82" s="124" t="s">
        <v>9</v>
      </c>
      <c r="N82" s="124" t="s">
        <v>9</v>
      </c>
      <c r="O82" s="124" t="s">
        <v>9</v>
      </c>
    </row>
    <row r="83" spans="3:15" s="14" customFormat="1" x14ac:dyDescent="0.2">
      <c r="C83" s="124" t="s">
        <v>9</v>
      </c>
      <c r="D83" s="124" t="s">
        <v>9</v>
      </c>
      <c r="N83" s="124" t="s">
        <v>9</v>
      </c>
      <c r="O83" s="124" t="s">
        <v>9</v>
      </c>
    </row>
    <row r="84" spans="3:15" s="14" customFormat="1" x14ac:dyDescent="0.2">
      <c r="C84" s="124" t="s">
        <v>9</v>
      </c>
      <c r="D84" s="124" t="s">
        <v>9</v>
      </c>
      <c r="N84" s="124" t="s">
        <v>9</v>
      </c>
      <c r="O84" s="124" t="s">
        <v>9</v>
      </c>
    </row>
    <row r="85" spans="3:15" s="14" customFormat="1" x14ac:dyDescent="0.2">
      <c r="C85" s="124" t="s">
        <v>9</v>
      </c>
      <c r="D85" s="124" t="s">
        <v>9</v>
      </c>
      <c r="N85" s="124" t="s">
        <v>9</v>
      </c>
      <c r="O85" s="124" t="s">
        <v>9</v>
      </c>
    </row>
    <row r="86" spans="3:15" s="14" customFormat="1" x14ac:dyDescent="0.2">
      <c r="C86" s="124" t="s">
        <v>9</v>
      </c>
      <c r="D86" s="124" t="s">
        <v>9</v>
      </c>
      <c r="N86" s="124" t="s">
        <v>9</v>
      </c>
      <c r="O86" s="124" t="s">
        <v>9</v>
      </c>
    </row>
    <row r="87" spans="3:15" s="14" customFormat="1" x14ac:dyDescent="0.2">
      <c r="C87" s="124" t="s">
        <v>9</v>
      </c>
      <c r="D87" s="124" t="s">
        <v>9</v>
      </c>
      <c r="N87" s="124" t="s">
        <v>9</v>
      </c>
      <c r="O87" s="124" t="s">
        <v>9</v>
      </c>
    </row>
    <row r="88" spans="3:15" s="14" customFormat="1" x14ac:dyDescent="0.2">
      <c r="C88" s="124" t="s">
        <v>9</v>
      </c>
      <c r="D88" s="124" t="s">
        <v>9</v>
      </c>
      <c r="N88" s="124" t="s">
        <v>9</v>
      </c>
      <c r="O88" s="124" t="s">
        <v>9</v>
      </c>
    </row>
    <row r="89" spans="3:15" s="14" customFormat="1" x14ac:dyDescent="0.2">
      <c r="C89" s="124" t="s">
        <v>9</v>
      </c>
      <c r="D89" s="124" t="s">
        <v>9</v>
      </c>
      <c r="N89" s="124" t="s">
        <v>9</v>
      </c>
      <c r="O89" s="124" t="s">
        <v>9</v>
      </c>
    </row>
    <row r="90" spans="3:15" s="14" customFormat="1" x14ac:dyDescent="0.2">
      <c r="C90" s="124" t="s">
        <v>9</v>
      </c>
      <c r="D90" s="124" t="s">
        <v>9</v>
      </c>
      <c r="N90" s="124" t="s">
        <v>9</v>
      </c>
      <c r="O90" s="124" t="s">
        <v>9</v>
      </c>
    </row>
    <row r="91" spans="3:15" s="14" customFormat="1" x14ac:dyDescent="0.2">
      <c r="C91" s="124" t="s">
        <v>9</v>
      </c>
      <c r="D91" s="124" t="s">
        <v>9</v>
      </c>
      <c r="N91" s="124" t="s">
        <v>9</v>
      </c>
      <c r="O91" s="124" t="s">
        <v>9</v>
      </c>
    </row>
    <row r="92" spans="3:15" s="14" customFormat="1" x14ac:dyDescent="0.2">
      <c r="C92" s="124" t="s">
        <v>9</v>
      </c>
      <c r="D92" s="124" t="s">
        <v>9</v>
      </c>
      <c r="N92" s="124" t="s">
        <v>9</v>
      </c>
      <c r="O92" s="124" t="s">
        <v>9</v>
      </c>
    </row>
    <row r="93" spans="3:15" s="14" customFormat="1" x14ac:dyDescent="0.2">
      <c r="C93" s="124" t="s">
        <v>9</v>
      </c>
      <c r="D93" s="124" t="s">
        <v>9</v>
      </c>
      <c r="N93" s="124" t="s">
        <v>9</v>
      </c>
      <c r="O93" s="124" t="s">
        <v>9</v>
      </c>
    </row>
    <row r="94" spans="3:15" s="14" customFormat="1" x14ac:dyDescent="0.2">
      <c r="C94" s="124" t="s">
        <v>9</v>
      </c>
      <c r="D94" s="124" t="s">
        <v>9</v>
      </c>
      <c r="N94" s="124" t="s">
        <v>9</v>
      </c>
      <c r="O94" s="124" t="s">
        <v>9</v>
      </c>
    </row>
    <row r="95" spans="3:15" s="14" customFormat="1" x14ac:dyDescent="0.2">
      <c r="C95" s="124" t="s">
        <v>9</v>
      </c>
      <c r="D95" s="124" t="s">
        <v>9</v>
      </c>
      <c r="N95" s="124" t="s">
        <v>9</v>
      </c>
      <c r="O95" s="124" t="s">
        <v>9</v>
      </c>
    </row>
    <row r="96" spans="3:15" s="14" customFormat="1" x14ac:dyDescent="0.2">
      <c r="C96" s="124" t="s">
        <v>9</v>
      </c>
      <c r="D96" s="124" t="s">
        <v>9</v>
      </c>
      <c r="N96" s="124" t="s">
        <v>9</v>
      </c>
      <c r="O96" s="124" t="s">
        <v>9</v>
      </c>
    </row>
    <row r="97" spans="3:15" s="14" customFormat="1" x14ac:dyDescent="0.2">
      <c r="C97" s="124" t="s">
        <v>9</v>
      </c>
      <c r="D97" s="124" t="s">
        <v>9</v>
      </c>
      <c r="N97" s="124" t="s">
        <v>9</v>
      </c>
      <c r="O97" s="124" t="s">
        <v>9</v>
      </c>
    </row>
    <row r="98" spans="3:15" s="14" customFormat="1" x14ac:dyDescent="0.2">
      <c r="C98" s="124" t="s">
        <v>9</v>
      </c>
      <c r="D98" s="124" t="s">
        <v>9</v>
      </c>
      <c r="N98" s="124" t="s">
        <v>9</v>
      </c>
      <c r="O98" s="124" t="s">
        <v>9</v>
      </c>
    </row>
    <row r="99" spans="3:15" s="14" customFormat="1" x14ac:dyDescent="0.2">
      <c r="C99" s="124" t="s">
        <v>9</v>
      </c>
      <c r="D99" s="124" t="s">
        <v>9</v>
      </c>
      <c r="N99" s="124" t="s">
        <v>9</v>
      </c>
      <c r="O99" s="124" t="s">
        <v>9</v>
      </c>
    </row>
    <row r="100" spans="3:15" s="14" customFormat="1" x14ac:dyDescent="0.2">
      <c r="C100" s="124" t="s">
        <v>9</v>
      </c>
      <c r="D100" s="124" t="s">
        <v>9</v>
      </c>
      <c r="N100" s="124" t="s">
        <v>9</v>
      </c>
      <c r="O100" s="124" t="s">
        <v>9</v>
      </c>
    </row>
    <row r="101" spans="3:15" s="14" customFormat="1" x14ac:dyDescent="0.2">
      <c r="C101" s="124" t="s">
        <v>9</v>
      </c>
      <c r="D101" s="124" t="s">
        <v>9</v>
      </c>
      <c r="N101" s="124" t="s">
        <v>9</v>
      </c>
      <c r="O101" s="124" t="s">
        <v>9</v>
      </c>
    </row>
    <row r="102" spans="3:15" s="14" customFormat="1" x14ac:dyDescent="0.2">
      <c r="C102" s="124" t="s">
        <v>9</v>
      </c>
      <c r="D102" s="124" t="s">
        <v>9</v>
      </c>
      <c r="N102" s="124" t="s">
        <v>9</v>
      </c>
      <c r="O102" s="124" t="s">
        <v>9</v>
      </c>
    </row>
    <row r="103" spans="3:15" s="14" customFormat="1" x14ac:dyDescent="0.2">
      <c r="C103" s="124" t="s">
        <v>9</v>
      </c>
      <c r="D103" s="124" t="s">
        <v>9</v>
      </c>
      <c r="N103" s="124" t="s">
        <v>9</v>
      </c>
      <c r="O103" s="124" t="s">
        <v>9</v>
      </c>
    </row>
    <row r="104" spans="3:15" s="14" customFormat="1" x14ac:dyDescent="0.2">
      <c r="C104" s="124" t="s">
        <v>9</v>
      </c>
      <c r="D104" s="124" t="s">
        <v>9</v>
      </c>
      <c r="N104" s="124" t="s">
        <v>9</v>
      </c>
      <c r="O104" s="124" t="s">
        <v>9</v>
      </c>
    </row>
    <row r="105" spans="3:15" s="14" customFormat="1" x14ac:dyDescent="0.2">
      <c r="C105" s="124" t="s">
        <v>9</v>
      </c>
      <c r="D105" s="124" t="s">
        <v>9</v>
      </c>
      <c r="N105" s="124" t="s">
        <v>9</v>
      </c>
      <c r="O105" s="124" t="s">
        <v>9</v>
      </c>
    </row>
    <row r="106" spans="3:15" s="14" customFormat="1" x14ac:dyDescent="0.2">
      <c r="C106" s="124" t="s">
        <v>9</v>
      </c>
      <c r="D106" s="124" t="s">
        <v>9</v>
      </c>
      <c r="N106" s="124" t="s">
        <v>9</v>
      </c>
      <c r="O106" s="124" t="s">
        <v>9</v>
      </c>
    </row>
    <row r="107" spans="3:15" s="14" customFormat="1" x14ac:dyDescent="0.2">
      <c r="C107" s="124" t="s">
        <v>9</v>
      </c>
      <c r="D107" s="124" t="s">
        <v>9</v>
      </c>
      <c r="N107" s="124" t="s">
        <v>9</v>
      </c>
      <c r="O107" s="124" t="s">
        <v>9</v>
      </c>
    </row>
    <row r="108" spans="3:15" s="14" customFormat="1" x14ac:dyDescent="0.2">
      <c r="C108" s="124" t="s">
        <v>9</v>
      </c>
      <c r="D108" s="124" t="s">
        <v>9</v>
      </c>
      <c r="N108" s="124" t="s">
        <v>9</v>
      </c>
      <c r="O108" s="124" t="s">
        <v>9</v>
      </c>
    </row>
    <row r="109" spans="3:15" s="14" customFormat="1" x14ac:dyDescent="0.2">
      <c r="C109" s="124" t="s">
        <v>9</v>
      </c>
      <c r="D109" s="124" t="s">
        <v>9</v>
      </c>
      <c r="N109" s="124" t="s">
        <v>9</v>
      </c>
      <c r="O109" s="124" t="s">
        <v>9</v>
      </c>
    </row>
    <row r="110" spans="3:15" s="14" customFormat="1" x14ac:dyDescent="0.2">
      <c r="C110" s="124" t="s">
        <v>9</v>
      </c>
      <c r="D110" s="124" t="s">
        <v>9</v>
      </c>
      <c r="N110" s="124" t="s">
        <v>9</v>
      </c>
      <c r="O110" s="124" t="s">
        <v>9</v>
      </c>
    </row>
    <row r="111" spans="3:15" s="14" customFormat="1" x14ac:dyDescent="0.2">
      <c r="C111" s="124" t="s">
        <v>9</v>
      </c>
      <c r="D111" s="124" t="s">
        <v>9</v>
      </c>
      <c r="N111" s="124" t="s">
        <v>9</v>
      </c>
      <c r="O111" s="124" t="s">
        <v>9</v>
      </c>
    </row>
    <row r="112" spans="3:15" s="14" customFormat="1" x14ac:dyDescent="0.2">
      <c r="C112" s="124" t="s">
        <v>9</v>
      </c>
      <c r="D112" s="124" t="s">
        <v>9</v>
      </c>
      <c r="N112" s="124" t="s">
        <v>9</v>
      </c>
      <c r="O112" s="124" t="s">
        <v>9</v>
      </c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7" width="7.7109375" style="41" customWidth="1"/>
    <col min="8" max="9" width="10.140625" style="41" customWidth="1"/>
    <col min="10" max="13" width="7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131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132</v>
      </c>
      <c r="F3" s="17" t="s">
        <v>133</v>
      </c>
      <c r="G3" s="17" t="s">
        <v>134</v>
      </c>
      <c r="H3" s="173" t="s">
        <v>135</v>
      </c>
      <c r="I3" s="174"/>
      <c r="J3" s="175"/>
      <c r="K3" s="17" t="s">
        <v>136</v>
      </c>
      <c r="L3" s="17" t="s">
        <v>137</v>
      </c>
      <c r="M3" s="17" t="s">
        <v>138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178300</v>
      </c>
      <c r="F4" s="51">
        <f t="shared" ref="F4:M4" si="0">F5+F8+F47</f>
        <v>209012</v>
      </c>
      <c r="G4" s="51">
        <f t="shared" si="0"/>
        <v>250012</v>
      </c>
      <c r="H4" s="52">
        <f t="shared" si="0"/>
        <v>277152</v>
      </c>
      <c r="I4" s="51">
        <f t="shared" si="0"/>
        <v>272700</v>
      </c>
      <c r="J4" s="53">
        <f t="shared" si="0"/>
        <v>275415</v>
      </c>
      <c r="K4" s="51">
        <f t="shared" si="0"/>
        <v>267661</v>
      </c>
      <c r="L4" s="51">
        <f t="shared" si="0"/>
        <v>279123</v>
      </c>
      <c r="M4" s="51">
        <f t="shared" si="0"/>
        <v>290931.85200000001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105384</v>
      </c>
      <c r="F5" s="81">
        <f t="shared" ref="F5:M5" si="1">SUM(F6:F7)</f>
        <v>116678</v>
      </c>
      <c r="G5" s="81">
        <f t="shared" si="1"/>
        <v>172261</v>
      </c>
      <c r="H5" s="82">
        <f t="shared" si="1"/>
        <v>192290</v>
      </c>
      <c r="I5" s="81">
        <f t="shared" si="1"/>
        <v>186801</v>
      </c>
      <c r="J5" s="83">
        <f t="shared" si="1"/>
        <v>186789</v>
      </c>
      <c r="K5" s="81">
        <f t="shared" si="1"/>
        <v>206264</v>
      </c>
      <c r="L5" s="81">
        <f t="shared" si="1"/>
        <v>213740</v>
      </c>
      <c r="M5" s="81">
        <f t="shared" si="1"/>
        <v>222223.68300000002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92137</v>
      </c>
      <c r="F6" s="59">
        <v>101510</v>
      </c>
      <c r="G6" s="59">
        <v>148077</v>
      </c>
      <c r="H6" s="60">
        <v>165655</v>
      </c>
      <c r="I6" s="59">
        <v>160166</v>
      </c>
      <c r="J6" s="61">
        <v>162071</v>
      </c>
      <c r="K6" s="59">
        <v>178988</v>
      </c>
      <c r="L6" s="59">
        <v>187916</v>
      </c>
      <c r="M6" s="59">
        <v>195372.853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13247</v>
      </c>
      <c r="F7" s="73">
        <v>15168</v>
      </c>
      <c r="G7" s="73">
        <v>24184</v>
      </c>
      <c r="H7" s="74">
        <v>26635</v>
      </c>
      <c r="I7" s="73">
        <v>26635</v>
      </c>
      <c r="J7" s="75">
        <v>24718</v>
      </c>
      <c r="K7" s="73">
        <v>27276</v>
      </c>
      <c r="L7" s="73">
        <v>25824</v>
      </c>
      <c r="M7" s="73">
        <v>26850.83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72916</v>
      </c>
      <c r="F8" s="81">
        <f t="shared" ref="F8:M8" si="2">SUM(F9:F46)</f>
        <v>92293</v>
      </c>
      <c r="G8" s="81">
        <f t="shared" si="2"/>
        <v>77749</v>
      </c>
      <c r="H8" s="82">
        <f t="shared" si="2"/>
        <v>84862</v>
      </c>
      <c r="I8" s="81">
        <f t="shared" si="2"/>
        <v>85899</v>
      </c>
      <c r="J8" s="83">
        <f t="shared" si="2"/>
        <v>88626</v>
      </c>
      <c r="K8" s="81">
        <f t="shared" si="2"/>
        <v>61397</v>
      </c>
      <c r="L8" s="81">
        <f t="shared" si="2"/>
        <v>65383</v>
      </c>
      <c r="M8" s="81">
        <f t="shared" si="2"/>
        <v>68708.168999999994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190</v>
      </c>
      <c r="F9" s="59">
        <v>508</v>
      </c>
      <c r="G9" s="59">
        <v>323.5</v>
      </c>
      <c r="H9" s="60">
        <v>541</v>
      </c>
      <c r="I9" s="59">
        <v>541</v>
      </c>
      <c r="J9" s="61">
        <v>319</v>
      </c>
      <c r="K9" s="59">
        <v>384</v>
      </c>
      <c r="L9" s="59">
        <v>450</v>
      </c>
      <c r="M9" s="59">
        <v>520.346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6130</v>
      </c>
      <c r="F10" s="66">
        <v>22223</v>
      </c>
      <c r="G10" s="66">
        <v>8997</v>
      </c>
      <c r="H10" s="67">
        <v>13231</v>
      </c>
      <c r="I10" s="66">
        <v>13231</v>
      </c>
      <c r="J10" s="68">
        <v>10772</v>
      </c>
      <c r="K10" s="66">
        <v>3469</v>
      </c>
      <c r="L10" s="66">
        <v>3981</v>
      </c>
      <c r="M10" s="66">
        <v>4483.6109999999999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564</v>
      </c>
      <c r="F11" s="66">
        <v>984</v>
      </c>
      <c r="G11" s="66">
        <v>278.5</v>
      </c>
      <c r="H11" s="67">
        <v>524</v>
      </c>
      <c r="I11" s="66">
        <v>523</v>
      </c>
      <c r="J11" s="68">
        <v>117</v>
      </c>
      <c r="K11" s="66">
        <v>307</v>
      </c>
      <c r="L11" s="66">
        <v>376</v>
      </c>
      <c r="M11" s="66">
        <v>398.69600000000003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2243</v>
      </c>
      <c r="F12" s="66">
        <v>2331</v>
      </c>
      <c r="G12" s="66">
        <v>3346</v>
      </c>
      <c r="H12" s="67">
        <v>2840</v>
      </c>
      <c r="I12" s="66">
        <v>3320</v>
      </c>
      <c r="J12" s="68">
        <v>3571</v>
      </c>
      <c r="K12" s="66">
        <v>4844</v>
      </c>
      <c r="L12" s="66">
        <v>4492</v>
      </c>
      <c r="M12" s="66">
        <v>4900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0</v>
      </c>
      <c r="J13" s="68">
        <v>0</v>
      </c>
      <c r="K13" s="66">
        <v>0</v>
      </c>
      <c r="L13" s="66">
        <v>0</v>
      </c>
      <c r="M13" s="66">
        <v>0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3560</v>
      </c>
      <c r="F14" s="66">
        <v>2204</v>
      </c>
      <c r="G14" s="66">
        <v>1804</v>
      </c>
      <c r="H14" s="67">
        <v>2080</v>
      </c>
      <c r="I14" s="66">
        <v>2230</v>
      </c>
      <c r="J14" s="68">
        <v>1595</v>
      </c>
      <c r="K14" s="66">
        <v>1269</v>
      </c>
      <c r="L14" s="66">
        <v>1411</v>
      </c>
      <c r="M14" s="66">
        <v>1639.07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2278</v>
      </c>
      <c r="F15" s="66">
        <v>3210</v>
      </c>
      <c r="G15" s="66">
        <v>3103</v>
      </c>
      <c r="H15" s="67">
        <v>3229</v>
      </c>
      <c r="I15" s="66">
        <v>2832</v>
      </c>
      <c r="J15" s="68">
        <v>2443</v>
      </c>
      <c r="K15" s="66">
        <v>1396</v>
      </c>
      <c r="L15" s="66">
        <v>1734</v>
      </c>
      <c r="M15" s="66">
        <v>3197.0630000000001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48.5</v>
      </c>
      <c r="F16" s="66">
        <v>2091</v>
      </c>
      <c r="G16" s="66">
        <v>1303</v>
      </c>
      <c r="H16" s="67">
        <v>2901</v>
      </c>
      <c r="I16" s="66">
        <v>1164</v>
      </c>
      <c r="J16" s="68">
        <v>1813</v>
      </c>
      <c r="K16" s="66">
        <v>1323</v>
      </c>
      <c r="L16" s="66">
        <v>2487</v>
      </c>
      <c r="M16" s="66">
        <v>3014.1060000000002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8304.5</v>
      </c>
      <c r="F17" s="66">
        <v>6722</v>
      </c>
      <c r="G17" s="66">
        <v>1444</v>
      </c>
      <c r="H17" s="67">
        <v>2536</v>
      </c>
      <c r="I17" s="66">
        <v>2146</v>
      </c>
      <c r="J17" s="68">
        <v>1155</v>
      </c>
      <c r="K17" s="66">
        <v>2564</v>
      </c>
      <c r="L17" s="66">
        <v>2880</v>
      </c>
      <c r="M17" s="66">
        <v>2938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151</v>
      </c>
      <c r="F18" s="66">
        <v>0</v>
      </c>
      <c r="G18" s="66">
        <v>0</v>
      </c>
      <c r="H18" s="67">
        <v>0</v>
      </c>
      <c r="I18" s="66">
        <v>0</v>
      </c>
      <c r="J18" s="68">
        <v>0</v>
      </c>
      <c r="K18" s="66">
        <v>0</v>
      </c>
      <c r="L18" s="66">
        <v>0</v>
      </c>
      <c r="M18" s="66">
        <v>0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0</v>
      </c>
      <c r="G19" s="66">
        <v>0</v>
      </c>
      <c r="H19" s="67">
        <v>0</v>
      </c>
      <c r="I19" s="66">
        <v>0</v>
      </c>
      <c r="J19" s="68">
        <v>0</v>
      </c>
      <c r="K19" s="66">
        <v>0</v>
      </c>
      <c r="L19" s="66">
        <v>0</v>
      </c>
      <c r="M19" s="66">
        <v>0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1431</v>
      </c>
      <c r="F21" s="66">
        <v>891</v>
      </c>
      <c r="G21" s="66">
        <v>879</v>
      </c>
      <c r="H21" s="67">
        <v>1751</v>
      </c>
      <c r="I21" s="66">
        <v>486</v>
      </c>
      <c r="J21" s="68">
        <v>1967</v>
      </c>
      <c r="K21" s="66">
        <v>852</v>
      </c>
      <c r="L21" s="66">
        <v>790</v>
      </c>
      <c r="M21" s="66">
        <v>1193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20531</v>
      </c>
      <c r="F22" s="66">
        <v>24510</v>
      </c>
      <c r="G22" s="66">
        <v>30919</v>
      </c>
      <c r="H22" s="67">
        <v>36549</v>
      </c>
      <c r="I22" s="66">
        <v>40054</v>
      </c>
      <c r="J22" s="68">
        <v>35276</v>
      </c>
      <c r="K22" s="66">
        <v>27653</v>
      </c>
      <c r="L22" s="66">
        <v>25938</v>
      </c>
      <c r="M22" s="66">
        <v>27683.07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774</v>
      </c>
      <c r="F23" s="66">
        <v>6139</v>
      </c>
      <c r="G23" s="66">
        <v>530</v>
      </c>
      <c r="H23" s="67">
        <v>440</v>
      </c>
      <c r="I23" s="66">
        <v>440</v>
      </c>
      <c r="J23" s="68">
        <v>756</v>
      </c>
      <c r="K23" s="66">
        <v>186</v>
      </c>
      <c r="L23" s="66">
        <v>205</v>
      </c>
      <c r="M23" s="66">
        <v>144.226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0</v>
      </c>
      <c r="F24" s="66">
        <v>11</v>
      </c>
      <c r="G24" s="66">
        <v>9</v>
      </c>
      <c r="H24" s="67">
        <v>29</v>
      </c>
      <c r="I24" s="66">
        <v>29</v>
      </c>
      <c r="J24" s="68">
        <v>39</v>
      </c>
      <c r="K24" s="66">
        <v>24</v>
      </c>
      <c r="L24" s="66">
        <v>24</v>
      </c>
      <c r="M24" s="66">
        <v>25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24</v>
      </c>
      <c r="G25" s="66">
        <v>0</v>
      </c>
      <c r="H25" s="67">
        <v>25</v>
      </c>
      <c r="I25" s="66">
        <v>25</v>
      </c>
      <c r="J25" s="68">
        <v>1571</v>
      </c>
      <c r="K25" s="66">
        <v>475</v>
      </c>
      <c r="L25" s="66">
        <v>525</v>
      </c>
      <c r="M25" s="66">
        <v>436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322</v>
      </c>
      <c r="F29" s="66">
        <v>349</v>
      </c>
      <c r="G29" s="66">
        <v>81</v>
      </c>
      <c r="H29" s="67">
        <v>369</v>
      </c>
      <c r="I29" s="66">
        <v>369</v>
      </c>
      <c r="J29" s="68">
        <v>0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23</v>
      </c>
      <c r="F30" s="66">
        <v>7</v>
      </c>
      <c r="G30" s="66">
        <v>2</v>
      </c>
      <c r="H30" s="67">
        <v>20</v>
      </c>
      <c r="I30" s="66">
        <v>20</v>
      </c>
      <c r="J30" s="68">
        <v>0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58</v>
      </c>
      <c r="F32" s="66">
        <v>26</v>
      </c>
      <c r="G32" s="66">
        <v>25</v>
      </c>
      <c r="H32" s="67">
        <v>77</v>
      </c>
      <c r="I32" s="66">
        <v>77</v>
      </c>
      <c r="J32" s="68">
        <v>0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1</v>
      </c>
      <c r="F33" s="66">
        <v>0</v>
      </c>
      <c r="G33" s="66">
        <v>0</v>
      </c>
      <c r="H33" s="67">
        <v>1</v>
      </c>
      <c r="I33" s="66">
        <v>1</v>
      </c>
      <c r="J33" s="68">
        <v>0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0</v>
      </c>
      <c r="I35" s="66">
        <v>0</v>
      </c>
      <c r="J35" s="68">
        <v>0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0</v>
      </c>
      <c r="F36" s="66">
        <v>0</v>
      </c>
      <c r="G36" s="66">
        <v>0</v>
      </c>
      <c r="H36" s="67">
        <v>0</v>
      </c>
      <c r="I36" s="66">
        <v>0</v>
      </c>
      <c r="J36" s="68">
        <v>0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257</v>
      </c>
      <c r="F37" s="66">
        <v>387</v>
      </c>
      <c r="G37" s="66">
        <v>81</v>
      </c>
      <c r="H37" s="67">
        <v>310</v>
      </c>
      <c r="I37" s="66">
        <v>310</v>
      </c>
      <c r="J37" s="68">
        <v>96</v>
      </c>
      <c r="K37" s="66">
        <v>213</v>
      </c>
      <c r="L37" s="66">
        <v>482</v>
      </c>
      <c r="M37" s="66">
        <v>503.06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1413</v>
      </c>
      <c r="F38" s="66">
        <v>5339</v>
      </c>
      <c r="G38" s="66">
        <v>10409</v>
      </c>
      <c r="H38" s="67">
        <v>3860</v>
      </c>
      <c r="I38" s="66">
        <v>3860</v>
      </c>
      <c r="J38" s="68">
        <v>9858</v>
      </c>
      <c r="K38" s="66">
        <v>3821</v>
      </c>
      <c r="L38" s="66">
        <v>5535</v>
      </c>
      <c r="M38" s="66">
        <v>5725.0309999999999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784.5</v>
      </c>
      <c r="F39" s="66">
        <v>1918</v>
      </c>
      <c r="G39" s="66">
        <v>3111</v>
      </c>
      <c r="H39" s="67">
        <v>2246</v>
      </c>
      <c r="I39" s="66">
        <v>2889</v>
      </c>
      <c r="J39" s="68">
        <v>3407</v>
      </c>
      <c r="K39" s="66">
        <v>2225</v>
      </c>
      <c r="L39" s="66">
        <v>2435</v>
      </c>
      <c r="M39" s="66">
        <v>2598.4549999999999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0</v>
      </c>
      <c r="F40" s="66">
        <v>40</v>
      </c>
      <c r="G40" s="66">
        <v>4</v>
      </c>
      <c r="H40" s="67">
        <v>6</v>
      </c>
      <c r="I40" s="66">
        <v>6</v>
      </c>
      <c r="J40" s="68">
        <v>7</v>
      </c>
      <c r="K40" s="66">
        <v>0</v>
      </c>
      <c r="L40" s="66">
        <v>0</v>
      </c>
      <c r="M40" s="66">
        <v>0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2604.5</v>
      </c>
      <c r="F41" s="66">
        <v>143</v>
      </c>
      <c r="G41" s="66">
        <v>23</v>
      </c>
      <c r="H41" s="67">
        <v>46</v>
      </c>
      <c r="I41" s="66">
        <v>46</v>
      </c>
      <c r="J41" s="68">
        <v>232</v>
      </c>
      <c r="K41" s="66">
        <v>161</v>
      </c>
      <c r="L41" s="66">
        <v>215</v>
      </c>
      <c r="M41" s="66">
        <v>225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7029.5</v>
      </c>
      <c r="F42" s="66">
        <v>6998</v>
      </c>
      <c r="G42" s="66">
        <v>8617</v>
      </c>
      <c r="H42" s="67">
        <v>7561</v>
      </c>
      <c r="I42" s="66">
        <v>7610</v>
      </c>
      <c r="J42" s="68">
        <v>9170</v>
      </c>
      <c r="K42" s="66">
        <v>6823</v>
      </c>
      <c r="L42" s="66">
        <v>7843</v>
      </c>
      <c r="M42" s="66">
        <v>6814.625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1645</v>
      </c>
      <c r="F43" s="66">
        <v>718</v>
      </c>
      <c r="G43" s="66">
        <v>1286</v>
      </c>
      <c r="H43" s="67">
        <v>2317</v>
      </c>
      <c r="I43" s="66">
        <v>2317</v>
      </c>
      <c r="J43" s="68">
        <v>2919</v>
      </c>
      <c r="K43" s="66">
        <v>1911</v>
      </c>
      <c r="L43" s="66">
        <v>1879</v>
      </c>
      <c r="M43" s="66">
        <v>605.42499999999995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9516</v>
      </c>
      <c r="F44" s="66">
        <v>873</v>
      </c>
      <c r="G44" s="66">
        <v>283</v>
      </c>
      <c r="H44" s="67">
        <v>546</v>
      </c>
      <c r="I44" s="66">
        <v>546</v>
      </c>
      <c r="J44" s="68">
        <v>924</v>
      </c>
      <c r="K44" s="66">
        <v>1289</v>
      </c>
      <c r="L44" s="66">
        <v>1455</v>
      </c>
      <c r="M44" s="66">
        <v>1427.385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3057.5</v>
      </c>
      <c r="F45" s="66">
        <v>3647</v>
      </c>
      <c r="G45" s="66">
        <v>891</v>
      </c>
      <c r="H45" s="67">
        <v>827</v>
      </c>
      <c r="I45" s="66">
        <v>827</v>
      </c>
      <c r="J45" s="68">
        <v>607</v>
      </c>
      <c r="K45" s="66">
        <v>208</v>
      </c>
      <c r="L45" s="66">
        <v>246</v>
      </c>
      <c r="M45" s="66">
        <v>237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0</v>
      </c>
      <c r="J46" s="75">
        <v>12</v>
      </c>
      <c r="K46" s="73">
        <v>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41</v>
      </c>
      <c r="G47" s="81">
        <f t="shared" si="3"/>
        <v>2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41</v>
      </c>
      <c r="G48" s="59">
        <v>2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1951</v>
      </c>
      <c r="F51" s="51">
        <f t="shared" ref="F51:M51" si="4">F52+F59+F62+F63+F64+F72+F73</f>
        <v>699</v>
      </c>
      <c r="G51" s="51">
        <f t="shared" si="4"/>
        <v>730</v>
      </c>
      <c r="H51" s="52">
        <f t="shared" si="4"/>
        <v>450</v>
      </c>
      <c r="I51" s="51">
        <f t="shared" si="4"/>
        <v>605</v>
      </c>
      <c r="J51" s="53">
        <f t="shared" si="4"/>
        <v>748</v>
      </c>
      <c r="K51" s="51">
        <f t="shared" si="4"/>
        <v>390</v>
      </c>
      <c r="L51" s="51">
        <f t="shared" si="4"/>
        <v>395</v>
      </c>
      <c r="M51" s="51">
        <f t="shared" si="4"/>
        <v>416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2</v>
      </c>
      <c r="F52" s="59">
        <f t="shared" ref="F52:M52" si="5">F53+F56</f>
        <v>5</v>
      </c>
      <c r="G52" s="59">
        <f t="shared" si="5"/>
        <v>0</v>
      </c>
      <c r="H52" s="60">
        <f t="shared" si="5"/>
        <v>0</v>
      </c>
      <c r="I52" s="59">
        <f t="shared" si="5"/>
        <v>0</v>
      </c>
      <c r="J52" s="61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2</v>
      </c>
      <c r="F53" s="73">
        <f t="shared" ref="F53:M53" si="6">SUM(F54:F55)</f>
        <v>5</v>
      </c>
      <c r="G53" s="73">
        <f t="shared" si="6"/>
        <v>0</v>
      </c>
      <c r="H53" s="74">
        <f t="shared" si="6"/>
        <v>0</v>
      </c>
      <c r="I53" s="73">
        <f t="shared" si="6"/>
        <v>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2</v>
      </c>
      <c r="F55" s="73">
        <v>5</v>
      </c>
      <c r="G55" s="73">
        <v>0</v>
      </c>
      <c r="H55" s="74">
        <v>0</v>
      </c>
      <c r="I55" s="73">
        <v>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81">
        <f>SUM(E57:E58)</f>
        <v>0</v>
      </c>
      <c r="F56" s="81">
        <f t="shared" ref="F56:M56" si="7">SUM(F57:F58)</f>
        <v>0</v>
      </c>
      <c r="G56" s="81">
        <f t="shared" si="7"/>
        <v>0</v>
      </c>
      <c r="H56" s="82">
        <f t="shared" si="7"/>
        <v>0</v>
      </c>
      <c r="I56" s="81">
        <f t="shared" si="7"/>
        <v>0</v>
      </c>
      <c r="J56" s="83">
        <f t="shared" si="7"/>
        <v>0</v>
      </c>
      <c r="K56" s="81">
        <f t="shared" si="7"/>
        <v>0</v>
      </c>
      <c r="L56" s="81">
        <f t="shared" si="7"/>
        <v>0</v>
      </c>
      <c r="M56" s="81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0</v>
      </c>
      <c r="J58" s="75">
        <v>0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0</v>
      </c>
      <c r="F59" s="81">
        <f t="shared" ref="F59:M59" si="8">SUM(F60:F61)</f>
        <v>0</v>
      </c>
      <c r="G59" s="81">
        <f t="shared" si="8"/>
        <v>1</v>
      </c>
      <c r="H59" s="82">
        <f t="shared" si="8"/>
        <v>0</v>
      </c>
      <c r="I59" s="81">
        <f t="shared" si="8"/>
        <v>0</v>
      </c>
      <c r="J59" s="83">
        <f t="shared" si="8"/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0</v>
      </c>
      <c r="F61" s="73">
        <v>0</v>
      </c>
      <c r="G61" s="73">
        <v>1</v>
      </c>
      <c r="H61" s="74">
        <v>0</v>
      </c>
      <c r="I61" s="73">
        <v>0</v>
      </c>
      <c r="J61" s="75">
        <v>0</v>
      </c>
      <c r="K61" s="73">
        <v>0</v>
      </c>
      <c r="L61" s="73">
        <v>0</v>
      </c>
      <c r="M61" s="73">
        <v>0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0</v>
      </c>
      <c r="G62" s="66">
        <v>0</v>
      </c>
      <c r="H62" s="67">
        <v>0</v>
      </c>
      <c r="I62" s="66">
        <v>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44" t="s">
        <v>9</v>
      </c>
      <c r="E64" s="73">
        <f>E65+E68</f>
        <v>267</v>
      </c>
      <c r="F64" s="73">
        <f t="shared" ref="F64:M64" si="9">F65+F68</f>
        <v>0</v>
      </c>
      <c r="G64" s="73">
        <f t="shared" si="9"/>
        <v>0</v>
      </c>
      <c r="H64" s="74">
        <f t="shared" si="9"/>
        <v>0</v>
      </c>
      <c r="I64" s="73">
        <f t="shared" si="9"/>
        <v>0</v>
      </c>
      <c r="J64" s="75">
        <f t="shared" si="9"/>
        <v>32</v>
      </c>
      <c r="K64" s="73">
        <f t="shared" si="9"/>
        <v>0</v>
      </c>
      <c r="L64" s="73">
        <f t="shared" si="9"/>
        <v>0</v>
      </c>
      <c r="M64" s="73">
        <f t="shared" si="9"/>
        <v>0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267</v>
      </c>
      <c r="F65" s="81">
        <f t="shared" ref="F65:M65" si="10">SUM(F66:F67)</f>
        <v>0</v>
      </c>
      <c r="G65" s="81">
        <f t="shared" si="10"/>
        <v>0</v>
      </c>
      <c r="H65" s="82">
        <f t="shared" si="10"/>
        <v>0</v>
      </c>
      <c r="I65" s="81">
        <f t="shared" si="10"/>
        <v>0</v>
      </c>
      <c r="J65" s="83">
        <f t="shared" si="10"/>
        <v>0</v>
      </c>
      <c r="K65" s="81">
        <f t="shared" si="10"/>
        <v>0</v>
      </c>
      <c r="L65" s="81">
        <f t="shared" si="10"/>
        <v>0</v>
      </c>
      <c r="M65" s="81">
        <f t="shared" si="10"/>
        <v>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267</v>
      </c>
      <c r="F67" s="73">
        <v>0</v>
      </c>
      <c r="G67" s="73">
        <v>0</v>
      </c>
      <c r="H67" s="74">
        <v>0</v>
      </c>
      <c r="I67" s="73">
        <v>0</v>
      </c>
      <c r="J67" s="75">
        <v>0</v>
      </c>
      <c r="K67" s="73">
        <v>0</v>
      </c>
      <c r="L67" s="73">
        <v>0</v>
      </c>
      <c r="M67" s="75">
        <v>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0</v>
      </c>
      <c r="I68" s="66">
        <f t="shared" si="11"/>
        <v>0</v>
      </c>
      <c r="J68" s="68">
        <f t="shared" si="11"/>
        <v>32</v>
      </c>
      <c r="K68" s="66">
        <f t="shared" si="11"/>
        <v>0</v>
      </c>
      <c r="L68" s="66">
        <f t="shared" si="11"/>
        <v>0</v>
      </c>
      <c r="M68" s="66">
        <f t="shared" si="11"/>
        <v>0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0</v>
      </c>
      <c r="I70" s="73">
        <v>0</v>
      </c>
      <c r="J70" s="75">
        <v>32</v>
      </c>
      <c r="K70" s="73">
        <v>0</v>
      </c>
      <c r="L70" s="73">
        <v>0</v>
      </c>
      <c r="M70" s="75">
        <v>0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162</v>
      </c>
      <c r="F72" s="66">
        <v>12</v>
      </c>
      <c r="G72" s="66">
        <v>0</v>
      </c>
      <c r="H72" s="67">
        <v>190</v>
      </c>
      <c r="I72" s="66">
        <v>12</v>
      </c>
      <c r="J72" s="68">
        <v>21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1520</v>
      </c>
      <c r="F73" s="66">
        <f t="shared" ref="F73:M73" si="12">SUM(F74:F75)</f>
        <v>682</v>
      </c>
      <c r="G73" s="66">
        <f t="shared" si="12"/>
        <v>729</v>
      </c>
      <c r="H73" s="67">
        <f t="shared" si="12"/>
        <v>260</v>
      </c>
      <c r="I73" s="66">
        <f t="shared" si="12"/>
        <v>593</v>
      </c>
      <c r="J73" s="68">
        <f t="shared" si="12"/>
        <v>695</v>
      </c>
      <c r="K73" s="66">
        <f t="shared" si="12"/>
        <v>390</v>
      </c>
      <c r="L73" s="66">
        <f t="shared" si="12"/>
        <v>395</v>
      </c>
      <c r="M73" s="66">
        <f t="shared" si="12"/>
        <v>416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0</v>
      </c>
      <c r="F74" s="59">
        <v>0</v>
      </c>
      <c r="G74" s="59">
        <v>0</v>
      </c>
      <c r="H74" s="60">
        <v>0</v>
      </c>
      <c r="I74" s="59">
        <v>0</v>
      </c>
      <c r="J74" s="61">
        <v>0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1520</v>
      </c>
      <c r="F75" s="73">
        <v>682</v>
      </c>
      <c r="G75" s="73">
        <v>729</v>
      </c>
      <c r="H75" s="74">
        <v>260</v>
      </c>
      <c r="I75" s="73">
        <v>593</v>
      </c>
      <c r="J75" s="75">
        <v>695</v>
      </c>
      <c r="K75" s="73">
        <v>390</v>
      </c>
      <c r="L75" s="73">
        <v>395</v>
      </c>
      <c r="M75" s="73">
        <v>416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4676</v>
      </c>
      <c r="F77" s="51">
        <f t="shared" ref="F77:M77" si="13">F78+F81+F84+F85+F86+F87+F88</f>
        <v>3796</v>
      </c>
      <c r="G77" s="51">
        <f t="shared" si="13"/>
        <v>2042</v>
      </c>
      <c r="H77" s="52">
        <f t="shared" si="13"/>
        <v>2354</v>
      </c>
      <c r="I77" s="51">
        <f t="shared" si="13"/>
        <v>6110</v>
      </c>
      <c r="J77" s="53">
        <f t="shared" si="13"/>
        <v>6810</v>
      </c>
      <c r="K77" s="51">
        <f t="shared" si="13"/>
        <v>2463</v>
      </c>
      <c r="L77" s="51">
        <f t="shared" si="13"/>
        <v>2431</v>
      </c>
      <c r="M77" s="51">
        <f t="shared" si="13"/>
        <v>2559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0</v>
      </c>
      <c r="F78" s="81">
        <f t="shared" ref="F78:M78" si="14">SUM(F79:F80)</f>
        <v>0</v>
      </c>
      <c r="G78" s="81">
        <f t="shared" si="14"/>
        <v>0</v>
      </c>
      <c r="H78" s="82">
        <f t="shared" si="14"/>
        <v>0</v>
      </c>
      <c r="I78" s="81">
        <f t="shared" si="14"/>
        <v>0</v>
      </c>
      <c r="J78" s="83">
        <f t="shared" si="14"/>
        <v>0</v>
      </c>
      <c r="K78" s="81">
        <f t="shared" si="14"/>
        <v>0</v>
      </c>
      <c r="L78" s="81">
        <f t="shared" si="14"/>
        <v>0</v>
      </c>
      <c r="M78" s="81">
        <f t="shared" si="14"/>
        <v>0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0</v>
      </c>
      <c r="F79" s="59">
        <v>0</v>
      </c>
      <c r="G79" s="59">
        <v>0</v>
      </c>
      <c r="H79" s="60">
        <v>0</v>
      </c>
      <c r="I79" s="59">
        <v>0</v>
      </c>
      <c r="J79" s="61">
        <v>0</v>
      </c>
      <c r="K79" s="59">
        <v>0</v>
      </c>
      <c r="L79" s="59">
        <v>0</v>
      </c>
      <c r="M79" s="59">
        <v>0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3919</v>
      </c>
      <c r="F81" s="66">
        <f t="shared" ref="F81:M81" si="15">SUM(F82:F83)</f>
        <v>3413</v>
      </c>
      <c r="G81" s="66">
        <f t="shared" si="15"/>
        <v>1826</v>
      </c>
      <c r="H81" s="67">
        <f t="shared" si="15"/>
        <v>1539</v>
      </c>
      <c r="I81" s="66">
        <f t="shared" si="15"/>
        <v>6110</v>
      </c>
      <c r="J81" s="68">
        <f t="shared" si="15"/>
        <v>6810</v>
      </c>
      <c r="K81" s="66">
        <f t="shared" si="15"/>
        <v>1643</v>
      </c>
      <c r="L81" s="66">
        <f t="shared" si="15"/>
        <v>1601</v>
      </c>
      <c r="M81" s="66">
        <f t="shared" si="15"/>
        <v>1685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0</v>
      </c>
      <c r="G82" s="59">
        <v>0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3919</v>
      </c>
      <c r="F83" s="73">
        <v>3413</v>
      </c>
      <c r="G83" s="73">
        <v>1826</v>
      </c>
      <c r="H83" s="74">
        <v>1539</v>
      </c>
      <c r="I83" s="73">
        <v>6110</v>
      </c>
      <c r="J83" s="75">
        <v>6810</v>
      </c>
      <c r="K83" s="73">
        <v>1643</v>
      </c>
      <c r="L83" s="73">
        <v>1601</v>
      </c>
      <c r="M83" s="73">
        <v>1685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0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757</v>
      </c>
      <c r="F88" s="66">
        <v>383</v>
      </c>
      <c r="G88" s="66">
        <v>216</v>
      </c>
      <c r="H88" s="67">
        <v>815</v>
      </c>
      <c r="I88" s="66">
        <v>0</v>
      </c>
      <c r="J88" s="68">
        <v>0</v>
      </c>
      <c r="K88" s="66">
        <v>820</v>
      </c>
      <c r="L88" s="66">
        <v>830</v>
      </c>
      <c r="M88" s="66">
        <v>874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123</v>
      </c>
      <c r="F90" s="51">
        <v>7</v>
      </c>
      <c r="G90" s="51">
        <v>71</v>
      </c>
      <c r="H90" s="52">
        <v>0</v>
      </c>
      <c r="I90" s="51">
        <v>0</v>
      </c>
      <c r="J90" s="53">
        <v>357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185050</v>
      </c>
      <c r="F92" s="38">
        <f t="shared" ref="F92:M92" si="16">F4+F51+F77+F90</f>
        <v>213514</v>
      </c>
      <c r="G92" s="38">
        <f t="shared" si="16"/>
        <v>252855</v>
      </c>
      <c r="H92" s="39">
        <f t="shared" si="16"/>
        <v>279956</v>
      </c>
      <c r="I92" s="38">
        <f t="shared" si="16"/>
        <v>279415</v>
      </c>
      <c r="J92" s="40">
        <f t="shared" si="16"/>
        <v>283330</v>
      </c>
      <c r="K92" s="38">
        <f t="shared" si="16"/>
        <v>270514</v>
      </c>
      <c r="L92" s="38">
        <f t="shared" si="16"/>
        <v>281949</v>
      </c>
      <c r="M92" s="38">
        <f t="shared" si="16"/>
        <v>293906.85200000001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 t="s">
        <v>9</v>
      </c>
      <c r="D101" s="124" t="s">
        <v>9</v>
      </c>
      <c r="N101" s="124" t="s">
        <v>9</v>
      </c>
      <c r="O101" s="124" t="s">
        <v>9</v>
      </c>
    </row>
    <row r="102" spans="3:15" s="14" customFormat="1" x14ac:dyDescent="0.2">
      <c r="C102" s="124" t="s">
        <v>9</v>
      </c>
      <c r="D102" s="124" t="s">
        <v>9</v>
      </c>
      <c r="N102" s="124" t="s">
        <v>9</v>
      </c>
      <c r="O102" s="124" t="s">
        <v>9</v>
      </c>
    </row>
    <row r="103" spans="3:15" s="14" customFormat="1" x14ac:dyDescent="0.2">
      <c r="C103" s="124" t="s">
        <v>9</v>
      </c>
      <c r="D103" s="124" t="s">
        <v>9</v>
      </c>
      <c r="N103" s="124" t="s">
        <v>9</v>
      </c>
      <c r="O103" s="124" t="s">
        <v>9</v>
      </c>
    </row>
    <row r="104" spans="3:15" s="14" customFormat="1" x14ac:dyDescent="0.2">
      <c r="C104" s="124" t="s">
        <v>9</v>
      </c>
      <c r="D104" s="124" t="s">
        <v>9</v>
      </c>
      <c r="N104" s="124" t="s">
        <v>9</v>
      </c>
      <c r="O104" s="124" t="s">
        <v>9</v>
      </c>
    </row>
    <row r="105" spans="3:15" s="14" customFormat="1" x14ac:dyDescent="0.2">
      <c r="C105" s="124" t="s">
        <v>9</v>
      </c>
      <c r="D105" s="124" t="s">
        <v>9</v>
      </c>
      <c r="N105" s="124" t="s">
        <v>9</v>
      </c>
      <c r="O105" s="124" t="s">
        <v>9</v>
      </c>
    </row>
    <row r="106" spans="3:15" s="14" customFormat="1" x14ac:dyDescent="0.2">
      <c r="C106" s="124" t="s">
        <v>9</v>
      </c>
      <c r="D106" s="124" t="s">
        <v>9</v>
      </c>
      <c r="N106" s="124" t="s">
        <v>9</v>
      </c>
      <c r="O106" s="124" t="s">
        <v>9</v>
      </c>
    </row>
    <row r="107" spans="3:15" s="14" customFormat="1" x14ac:dyDescent="0.2">
      <c r="C107" s="124" t="s">
        <v>9</v>
      </c>
      <c r="D107" s="124" t="s">
        <v>9</v>
      </c>
      <c r="N107" s="124" t="s">
        <v>9</v>
      </c>
      <c r="O107" s="124" t="s">
        <v>9</v>
      </c>
    </row>
    <row r="108" spans="3:15" s="14" customFormat="1" x14ac:dyDescent="0.2">
      <c r="C108" s="124" t="s">
        <v>9</v>
      </c>
      <c r="D108" s="124" t="s">
        <v>9</v>
      </c>
      <c r="N108" s="124" t="s">
        <v>9</v>
      </c>
      <c r="O108" s="124" t="s">
        <v>9</v>
      </c>
    </row>
    <row r="109" spans="3:15" s="14" customFormat="1" x14ac:dyDescent="0.2">
      <c r="C109" s="124" t="s">
        <v>9</v>
      </c>
      <c r="D109" s="124" t="s">
        <v>9</v>
      </c>
      <c r="N109" s="124" t="s">
        <v>9</v>
      </c>
      <c r="O109" s="124" t="s">
        <v>9</v>
      </c>
    </row>
    <row r="110" spans="3:15" s="14" customFormat="1" x14ac:dyDescent="0.2">
      <c r="C110" s="124" t="s">
        <v>9</v>
      </c>
      <c r="D110" s="124" t="s">
        <v>9</v>
      </c>
      <c r="N110" s="124" t="s">
        <v>9</v>
      </c>
      <c r="O110" s="124" t="s">
        <v>9</v>
      </c>
    </row>
    <row r="111" spans="3:15" s="14" customFormat="1" x14ac:dyDescent="0.2">
      <c r="C111" s="124" t="s">
        <v>9</v>
      </c>
      <c r="D111" s="124" t="s">
        <v>9</v>
      </c>
      <c r="N111" s="124" t="s">
        <v>9</v>
      </c>
      <c r="O111" s="124" t="s">
        <v>9</v>
      </c>
    </row>
    <row r="112" spans="3:15" s="14" customFormat="1" x14ac:dyDescent="0.2">
      <c r="C112" s="124" t="s">
        <v>9</v>
      </c>
      <c r="D112" s="124" t="s">
        <v>9</v>
      </c>
      <c r="N112" s="124" t="s">
        <v>9</v>
      </c>
      <c r="O112" s="124" t="s">
        <v>9</v>
      </c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166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132</v>
      </c>
      <c r="F3" s="17" t="s">
        <v>133</v>
      </c>
      <c r="G3" s="17" t="s">
        <v>134</v>
      </c>
      <c r="H3" s="173" t="s">
        <v>135</v>
      </c>
      <c r="I3" s="174"/>
      <c r="J3" s="175"/>
      <c r="K3" s="17" t="s">
        <v>136</v>
      </c>
      <c r="L3" s="17" t="s">
        <v>137</v>
      </c>
      <c r="M3" s="17" t="s">
        <v>138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51273</v>
      </c>
      <c r="F4" s="51">
        <f t="shared" ref="F4:M4" si="0">F5+F8+F47</f>
        <v>76281</v>
      </c>
      <c r="G4" s="51">
        <f t="shared" si="0"/>
        <v>135463</v>
      </c>
      <c r="H4" s="52">
        <f t="shared" si="0"/>
        <v>123475</v>
      </c>
      <c r="I4" s="51">
        <f t="shared" si="0"/>
        <v>131958</v>
      </c>
      <c r="J4" s="53">
        <f t="shared" si="0"/>
        <v>129915</v>
      </c>
      <c r="K4" s="51">
        <f t="shared" si="0"/>
        <v>130487</v>
      </c>
      <c r="L4" s="51">
        <f t="shared" si="0"/>
        <v>132567</v>
      </c>
      <c r="M4" s="51">
        <f t="shared" si="0"/>
        <v>139266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37511</v>
      </c>
      <c r="F5" s="81">
        <f t="shared" ref="F5:M5" si="1">SUM(F6:F7)</f>
        <v>42961</v>
      </c>
      <c r="G5" s="81">
        <f t="shared" si="1"/>
        <v>100472</v>
      </c>
      <c r="H5" s="82">
        <f t="shared" si="1"/>
        <v>102342</v>
      </c>
      <c r="I5" s="81">
        <f t="shared" si="1"/>
        <v>106340</v>
      </c>
      <c r="J5" s="83">
        <f t="shared" si="1"/>
        <v>106340</v>
      </c>
      <c r="K5" s="81">
        <f t="shared" si="1"/>
        <v>117498</v>
      </c>
      <c r="L5" s="81">
        <f t="shared" si="1"/>
        <v>119417</v>
      </c>
      <c r="M5" s="81">
        <f t="shared" si="1"/>
        <v>123946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32811</v>
      </c>
      <c r="F6" s="59">
        <v>37377</v>
      </c>
      <c r="G6" s="59">
        <v>85165</v>
      </c>
      <c r="H6" s="60">
        <v>85941</v>
      </c>
      <c r="I6" s="59">
        <v>89939</v>
      </c>
      <c r="J6" s="61">
        <v>90290</v>
      </c>
      <c r="K6" s="59">
        <v>100278</v>
      </c>
      <c r="L6" s="59">
        <v>104196</v>
      </c>
      <c r="M6" s="59">
        <v>107839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4700</v>
      </c>
      <c r="F7" s="73">
        <v>5584</v>
      </c>
      <c r="G7" s="73">
        <v>15307</v>
      </c>
      <c r="H7" s="74">
        <v>16401</v>
      </c>
      <c r="I7" s="73">
        <v>16401</v>
      </c>
      <c r="J7" s="75">
        <v>16050</v>
      </c>
      <c r="K7" s="73">
        <v>17220</v>
      </c>
      <c r="L7" s="73">
        <v>15221</v>
      </c>
      <c r="M7" s="73">
        <v>16107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13762</v>
      </c>
      <c r="F8" s="81">
        <f t="shared" ref="F8:M8" si="2">SUM(F9:F46)</f>
        <v>33298</v>
      </c>
      <c r="G8" s="81">
        <f t="shared" si="2"/>
        <v>34991</v>
      </c>
      <c r="H8" s="82">
        <f t="shared" si="2"/>
        <v>21133</v>
      </c>
      <c r="I8" s="81">
        <f t="shared" si="2"/>
        <v>25618</v>
      </c>
      <c r="J8" s="83">
        <f t="shared" si="2"/>
        <v>23575</v>
      </c>
      <c r="K8" s="81">
        <f t="shared" si="2"/>
        <v>12989</v>
      </c>
      <c r="L8" s="81">
        <f t="shared" si="2"/>
        <v>13150</v>
      </c>
      <c r="M8" s="81">
        <f t="shared" si="2"/>
        <v>15320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132</v>
      </c>
      <c r="F9" s="59">
        <v>362</v>
      </c>
      <c r="G9" s="59">
        <v>126.5</v>
      </c>
      <c r="H9" s="60">
        <v>195</v>
      </c>
      <c r="I9" s="59">
        <v>195</v>
      </c>
      <c r="J9" s="61">
        <v>208</v>
      </c>
      <c r="K9" s="59">
        <v>155</v>
      </c>
      <c r="L9" s="59">
        <v>200</v>
      </c>
      <c r="M9" s="59">
        <v>213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0</v>
      </c>
      <c r="F10" s="66">
        <v>7235</v>
      </c>
      <c r="G10" s="66">
        <v>750</v>
      </c>
      <c r="H10" s="67">
        <v>115</v>
      </c>
      <c r="I10" s="66">
        <v>115</v>
      </c>
      <c r="J10" s="68">
        <v>996</v>
      </c>
      <c r="K10" s="66">
        <v>0</v>
      </c>
      <c r="L10" s="66">
        <v>0</v>
      </c>
      <c r="M10" s="66">
        <v>0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241</v>
      </c>
      <c r="F11" s="66">
        <v>55</v>
      </c>
      <c r="G11" s="66">
        <v>30.5</v>
      </c>
      <c r="H11" s="67">
        <v>56</v>
      </c>
      <c r="I11" s="66">
        <v>56</v>
      </c>
      <c r="J11" s="68">
        <v>25</v>
      </c>
      <c r="K11" s="66">
        <v>62</v>
      </c>
      <c r="L11" s="66">
        <v>76</v>
      </c>
      <c r="M11" s="66">
        <v>80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2243</v>
      </c>
      <c r="F12" s="66">
        <v>2272</v>
      </c>
      <c r="G12" s="66">
        <v>3296</v>
      </c>
      <c r="H12" s="67">
        <v>2820</v>
      </c>
      <c r="I12" s="66">
        <v>3300</v>
      </c>
      <c r="J12" s="68">
        <v>3571</v>
      </c>
      <c r="K12" s="66">
        <v>4844</v>
      </c>
      <c r="L12" s="66">
        <v>4492</v>
      </c>
      <c r="M12" s="66">
        <v>4900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0</v>
      </c>
      <c r="J13" s="68">
        <v>0</v>
      </c>
      <c r="K13" s="66">
        <v>0</v>
      </c>
      <c r="L13" s="66">
        <v>0</v>
      </c>
      <c r="M13" s="66">
        <v>0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945</v>
      </c>
      <c r="F14" s="66">
        <v>715</v>
      </c>
      <c r="G14" s="66">
        <v>510</v>
      </c>
      <c r="H14" s="67">
        <v>445</v>
      </c>
      <c r="I14" s="66">
        <v>595</v>
      </c>
      <c r="J14" s="68">
        <v>513</v>
      </c>
      <c r="K14" s="66">
        <v>441</v>
      </c>
      <c r="L14" s="66">
        <v>471</v>
      </c>
      <c r="M14" s="66">
        <v>495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1225</v>
      </c>
      <c r="F15" s="66">
        <v>2013</v>
      </c>
      <c r="G15" s="66">
        <v>1825</v>
      </c>
      <c r="H15" s="67">
        <v>1525</v>
      </c>
      <c r="I15" s="66">
        <v>1525</v>
      </c>
      <c r="J15" s="68">
        <v>1113</v>
      </c>
      <c r="K15" s="66">
        <v>351</v>
      </c>
      <c r="L15" s="66">
        <v>616</v>
      </c>
      <c r="M15" s="66">
        <v>1982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5</v>
      </c>
      <c r="F16" s="66">
        <v>120</v>
      </c>
      <c r="G16" s="66">
        <v>100</v>
      </c>
      <c r="H16" s="67">
        <v>137</v>
      </c>
      <c r="I16" s="66">
        <v>137</v>
      </c>
      <c r="J16" s="68">
        <v>25</v>
      </c>
      <c r="K16" s="66">
        <v>129</v>
      </c>
      <c r="L16" s="66">
        <v>150</v>
      </c>
      <c r="M16" s="66">
        <v>158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722</v>
      </c>
      <c r="F17" s="66">
        <v>2266</v>
      </c>
      <c r="G17" s="66">
        <v>677</v>
      </c>
      <c r="H17" s="67">
        <v>282</v>
      </c>
      <c r="I17" s="66">
        <v>282</v>
      </c>
      <c r="J17" s="68">
        <v>167</v>
      </c>
      <c r="K17" s="66">
        <v>300</v>
      </c>
      <c r="L17" s="66">
        <v>320</v>
      </c>
      <c r="M17" s="66">
        <v>330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151</v>
      </c>
      <c r="F18" s="66">
        <v>0</v>
      </c>
      <c r="G18" s="66">
        <v>0</v>
      </c>
      <c r="H18" s="67">
        <v>0</v>
      </c>
      <c r="I18" s="66">
        <v>0</v>
      </c>
      <c r="J18" s="68">
        <v>0</v>
      </c>
      <c r="K18" s="66">
        <v>0</v>
      </c>
      <c r="L18" s="66">
        <v>0</v>
      </c>
      <c r="M18" s="66">
        <v>0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0</v>
      </c>
      <c r="G19" s="66">
        <v>0</v>
      </c>
      <c r="H19" s="67">
        <v>0</v>
      </c>
      <c r="I19" s="66">
        <v>0</v>
      </c>
      <c r="J19" s="68">
        <v>0</v>
      </c>
      <c r="K19" s="66">
        <v>0</v>
      </c>
      <c r="L19" s="66">
        <v>0</v>
      </c>
      <c r="M19" s="66">
        <v>0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0</v>
      </c>
      <c r="F21" s="66">
        <v>0</v>
      </c>
      <c r="G21" s="66">
        <v>0</v>
      </c>
      <c r="H21" s="67">
        <v>0</v>
      </c>
      <c r="I21" s="66">
        <v>0</v>
      </c>
      <c r="J21" s="68">
        <v>0</v>
      </c>
      <c r="K21" s="66">
        <v>0</v>
      </c>
      <c r="L21" s="66">
        <v>0</v>
      </c>
      <c r="M21" s="66">
        <v>0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936</v>
      </c>
      <c r="F22" s="66">
        <v>4303</v>
      </c>
      <c r="G22" s="66">
        <v>18985</v>
      </c>
      <c r="H22" s="67">
        <v>8608</v>
      </c>
      <c r="I22" s="66">
        <v>12113</v>
      </c>
      <c r="J22" s="68">
        <v>7230</v>
      </c>
      <c r="K22" s="66">
        <v>2145</v>
      </c>
      <c r="L22" s="66">
        <v>2148</v>
      </c>
      <c r="M22" s="66">
        <v>2203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263</v>
      </c>
      <c r="F23" s="66">
        <v>5725</v>
      </c>
      <c r="G23" s="66">
        <v>500</v>
      </c>
      <c r="H23" s="67">
        <v>378</v>
      </c>
      <c r="I23" s="66">
        <v>378</v>
      </c>
      <c r="J23" s="68">
        <v>720</v>
      </c>
      <c r="K23" s="66">
        <v>86</v>
      </c>
      <c r="L23" s="66">
        <v>95</v>
      </c>
      <c r="M23" s="66">
        <v>100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0</v>
      </c>
      <c r="F24" s="66">
        <v>9</v>
      </c>
      <c r="G24" s="66">
        <v>9</v>
      </c>
      <c r="H24" s="67">
        <v>14</v>
      </c>
      <c r="I24" s="66">
        <v>14</v>
      </c>
      <c r="J24" s="68">
        <v>24</v>
      </c>
      <c r="K24" s="66">
        <v>9</v>
      </c>
      <c r="L24" s="66">
        <v>8</v>
      </c>
      <c r="M24" s="66">
        <v>8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24</v>
      </c>
      <c r="G25" s="66">
        <v>0</v>
      </c>
      <c r="H25" s="67">
        <v>0</v>
      </c>
      <c r="I25" s="66">
        <v>0</v>
      </c>
      <c r="J25" s="68">
        <v>1095</v>
      </c>
      <c r="K25" s="66">
        <v>0</v>
      </c>
      <c r="L25" s="66">
        <v>15</v>
      </c>
      <c r="M25" s="66">
        <v>16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50</v>
      </c>
      <c r="F29" s="66">
        <v>20</v>
      </c>
      <c r="G29" s="66">
        <v>-15</v>
      </c>
      <c r="H29" s="67">
        <v>171</v>
      </c>
      <c r="I29" s="66">
        <v>171</v>
      </c>
      <c r="J29" s="68">
        <v>0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9</v>
      </c>
      <c r="F30" s="66">
        <v>2</v>
      </c>
      <c r="G30" s="66">
        <v>0</v>
      </c>
      <c r="H30" s="67">
        <v>2</v>
      </c>
      <c r="I30" s="66">
        <v>2</v>
      </c>
      <c r="J30" s="68">
        <v>0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33</v>
      </c>
      <c r="F32" s="66">
        <v>6</v>
      </c>
      <c r="G32" s="66">
        <v>13</v>
      </c>
      <c r="H32" s="67">
        <v>16</v>
      </c>
      <c r="I32" s="66">
        <v>16</v>
      </c>
      <c r="J32" s="68">
        <v>0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0</v>
      </c>
      <c r="F33" s="66">
        <v>0</v>
      </c>
      <c r="G33" s="66">
        <v>0</v>
      </c>
      <c r="H33" s="67">
        <v>0</v>
      </c>
      <c r="I33" s="66">
        <v>0</v>
      </c>
      <c r="J33" s="68">
        <v>0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0</v>
      </c>
      <c r="I35" s="66">
        <v>0</v>
      </c>
      <c r="J35" s="68">
        <v>0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0</v>
      </c>
      <c r="F36" s="66">
        <v>0</v>
      </c>
      <c r="G36" s="66">
        <v>0</v>
      </c>
      <c r="H36" s="67">
        <v>0</v>
      </c>
      <c r="I36" s="66">
        <v>0</v>
      </c>
      <c r="J36" s="68">
        <v>0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18</v>
      </c>
      <c r="F37" s="66">
        <v>19</v>
      </c>
      <c r="G37" s="66">
        <v>7</v>
      </c>
      <c r="H37" s="67">
        <v>5</v>
      </c>
      <c r="I37" s="66">
        <v>5</v>
      </c>
      <c r="J37" s="68">
        <v>46</v>
      </c>
      <c r="K37" s="66">
        <v>81</v>
      </c>
      <c r="L37" s="66">
        <v>168</v>
      </c>
      <c r="M37" s="66">
        <v>178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712</v>
      </c>
      <c r="F38" s="66">
        <v>3495</v>
      </c>
      <c r="G38" s="66">
        <v>464</v>
      </c>
      <c r="H38" s="67">
        <v>701</v>
      </c>
      <c r="I38" s="66">
        <v>701</v>
      </c>
      <c r="J38" s="68">
        <v>904</v>
      </c>
      <c r="K38" s="66">
        <v>560</v>
      </c>
      <c r="L38" s="66">
        <v>631</v>
      </c>
      <c r="M38" s="66">
        <v>637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360.5</v>
      </c>
      <c r="F39" s="66">
        <v>1232</v>
      </c>
      <c r="G39" s="66">
        <v>1941</v>
      </c>
      <c r="H39" s="67">
        <v>1440</v>
      </c>
      <c r="I39" s="66">
        <v>1910</v>
      </c>
      <c r="J39" s="68">
        <v>2227</v>
      </c>
      <c r="K39" s="66">
        <v>1352</v>
      </c>
      <c r="L39" s="66">
        <v>1485</v>
      </c>
      <c r="M39" s="66">
        <v>1549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0</v>
      </c>
      <c r="F40" s="66">
        <v>0</v>
      </c>
      <c r="G40" s="66">
        <v>0</v>
      </c>
      <c r="H40" s="67">
        <v>0</v>
      </c>
      <c r="I40" s="66">
        <v>0</v>
      </c>
      <c r="J40" s="68">
        <v>7</v>
      </c>
      <c r="K40" s="66">
        <v>0</v>
      </c>
      <c r="L40" s="66">
        <v>0</v>
      </c>
      <c r="M40" s="66">
        <v>0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2585.5</v>
      </c>
      <c r="F41" s="66">
        <v>53</v>
      </c>
      <c r="G41" s="66">
        <v>0</v>
      </c>
      <c r="H41" s="67">
        <v>0</v>
      </c>
      <c r="I41" s="66">
        <v>0</v>
      </c>
      <c r="J41" s="68">
        <v>0</v>
      </c>
      <c r="K41" s="66">
        <v>0</v>
      </c>
      <c r="L41" s="66">
        <v>0</v>
      </c>
      <c r="M41" s="66">
        <v>0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2708.5</v>
      </c>
      <c r="F42" s="66">
        <v>3630</v>
      </c>
      <c r="G42" s="66">
        <v>4842</v>
      </c>
      <c r="H42" s="67">
        <v>3595</v>
      </c>
      <c r="I42" s="66">
        <v>3475</v>
      </c>
      <c r="J42" s="68">
        <v>3841</v>
      </c>
      <c r="K42" s="66">
        <v>2342</v>
      </c>
      <c r="L42" s="66">
        <v>2143</v>
      </c>
      <c r="M42" s="66">
        <v>2331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62</v>
      </c>
      <c r="F43" s="66">
        <v>-514</v>
      </c>
      <c r="G43" s="66">
        <v>412</v>
      </c>
      <c r="H43" s="67">
        <v>375</v>
      </c>
      <c r="I43" s="66">
        <v>375</v>
      </c>
      <c r="J43" s="68">
        <v>99</v>
      </c>
      <c r="K43" s="66">
        <v>0</v>
      </c>
      <c r="L43" s="66">
        <v>0</v>
      </c>
      <c r="M43" s="66">
        <v>0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41</v>
      </c>
      <c r="F44" s="66">
        <v>246</v>
      </c>
      <c r="G44" s="66">
        <v>151</v>
      </c>
      <c r="H44" s="67">
        <v>118</v>
      </c>
      <c r="I44" s="66">
        <v>118</v>
      </c>
      <c r="J44" s="68">
        <v>233</v>
      </c>
      <c r="K44" s="66">
        <v>66</v>
      </c>
      <c r="L44" s="66">
        <v>62</v>
      </c>
      <c r="M44" s="66">
        <v>66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319.5</v>
      </c>
      <c r="F45" s="66">
        <v>10</v>
      </c>
      <c r="G45" s="66">
        <v>367</v>
      </c>
      <c r="H45" s="67">
        <v>135</v>
      </c>
      <c r="I45" s="66">
        <v>135</v>
      </c>
      <c r="J45" s="68">
        <v>531</v>
      </c>
      <c r="K45" s="66">
        <v>66</v>
      </c>
      <c r="L45" s="66">
        <v>70</v>
      </c>
      <c r="M45" s="66">
        <v>74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0</v>
      </c>
      <c r="J46" s="75">
        <v>0</v>
      </c>
      <c r="K46" s="73">
        <v>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22</v>
      </c>
      <c r="G47" s="81">
        <f t="shared" si="3"/>
        <v>0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22</v>
      </c>
      <c r="G48" s="59">
        <v>0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353</v>
      </c>
      <c r="F51" s="51">
        <f t="shared" ref="F51:M51" si="4">F52+F59+F62+F63+F64+F72+F73</f>
        <v>166</v>
      </c>
      <c r="G51" s="51">
        <f t="shared" si="4"/>
        <v>231</v>
      </c>
      <c r="H51" s="52">
        <f t="shared" si="4"/>
        <v>26</v>
      </c>
      <c r="I51" s="51">
        <f t="shared" si="4"/>
        <v>334</v>
      </c>
      <c r="J51" s="53">
        <f t="shared" si="4"/>
        <v>334</v>
      </c>
      <c r="K51" s="51">
        <f t="shared" si="4"/>
        <v>25</v>
      </c>
      <c r="L51" s="51">
        <f t="shared" si="4"/>
        <v>20</v>
      </c>
      <c r="M51" s="51">
        <f t="shared" si="4"/>
        <v>21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2</v>
      </c>
      <c r="F52" s="59">
        <f t="shared" ref="F52:M52" si="5">F53+F56</f>
        <v>0</v>
      </c>
      <c r="G52" s="59">
        <f t="shared" si="5"/>
        <v>0</v>
      </c>
      <c r="H52" s="60">
        <f t="shared" si="5"/>
        <v>0</v>
      </c>
      <c r="I52" s="59">
        <f t="shared" si="5"/>
        <v>0</v>
      </c>
      <c r="J52" s="61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2</v>
      </c>
      <c r="F53" s="73">
        <f t="shared" ref="F53:M53" si="6">SUM(F54:F55)</f>
        <v>0</v>
      </c>
      <c r="G53" s="73">
        <f t="shared" si="6"/>
        <v>0</v>
      </c>
      <c r="H53" s="74">
        <f t="shared" si="6"/>
        <v>0</v>
      </c>
      <c r="I53" s="73">
        <f t="shared" si="6"/>
        <v>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2</v>
      </c>
      <c r="F55" s="73">
        <v>0</v>
      </c>
      <c r="G55" s="73">
        <v>0</v>
      </c>
      <c r="H55" s="74">
        <v>0</v>
      </c>
      <c r="I55" s="73">
        <v>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73">
        <f>SUM(E57:E58)</f>
        <v>0</v>
      </c>
      <c r="F56" s="73">
        <f t="shared" ref="F56:M56" si="7">SUM(F57:F58)</f>
        <v>0</v>
      </c>
      <c r="G56" s="73">
        <f t="shared" si="7"/>
        <v>0</v>
      </c>
      <c r="H56" s="74">
        <f t="shared" si="7"/>
        <v>0</v>
      </c>
      <c r="I56" s="73">
        <f t="shared" si="7"/>
        <v>0</v>
      </c>
      <c r="J56" s="75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0</v>
      </c>
      <c r="J58" s="75">
        <v>0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0</v>
      </c>
      <c r="F59" s="81">
        <f t="shared" ref="F59:M59" si="8">SUM(F60:F61)</f>
        <v>0</v>
      </c>
      <c r="G59" s="81">
        <f t="shared" si="8"/>
        <v>0</v>
      </c>
      <c r="H59" s="82">
        <f t="shared" si="8"/>
        <v>0</v>
      </c>
      <c r="I59" s="81">
        <f t="shared" si="8"/>
        <v>0</v>
      </c>
      <c r="J59" s="83">
        <f t="shared" si="8"/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0</v>
      </c>
      <c r="F61" s="73">
        <v>0</v>
      </c>
      <c r="G61" s="73">
        <v>0</v>
      </c>
      <c r="H61" s="74">
        <v>0</v>
      </c>
      <c r="I61" s="73">
        <v>0</v>
      </c>
      <c r="J61" s="75">
        <v>0</v>
      </c>
      <c r="K61" s="73">
        <v>0</v>
      </c>
      <c r="L61" s="73">
        <v>0</v>
      </c>
      <c r="M61" s="73">
        <v>0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0</v>
      </c>
      <c r="G62" s="66">
        <v>0</v>
      </c>
      <c r="H62" s="67">
        <v>0</v>
      </c>
      <c r="I62" s="66">
        <v>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39" t="s">
        <v>9</v>
      </c>
      <c r="E64" s="73">
        <f>E65+E68</f>
        <v>0</v>
      </c>
      <c r="F64" s="73">
        <f t="shared" ref="F64:M64" si="9">F65+F68</f>
        <v>0</v>
      </c>
      <c r="G64" s="73">
        <f t="shared" si="9"/>
        <v>0</v>
      </c>
      <c r="H64" s="74">
        <f t="shared" si="9"/>
        <v>0</v>
      </c>
      <c r="I64" s="73">
        <f t="shared" si="9"/>
        <v>0</v>
      </c>
      <c r="J64" s="75">
        <f t="shared" si="9"/>
        <v>0</v>
      </c>
      <c r="K64" s="73">
        <f t="shared" si="9"/>
        <v>0</v>
      </c>
      <c r="L64" s="73">
        <f t="shared" si="9"/>
        <v>0</v>
      </c>
      <c r="M64" s="73">
        <f t="shared" si="9"/>
        <v>0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0</v>
      </c>
      <c r="F65" s="81">
        <f t="shared" ref="F65:M65" si="10">SUM(F66:F67)</f>
        <v>0</v>
      </c>
      <c r="G65" s="81">
        <f t="shared" si="10"/>
        <v>0</v>
      </c>
      <c r="H65" s="82">
        <f t="shared" si="10"/>
        <v>0</v>
      </c>
      <c r="I65" s="81">
        <f t="shared" si="10"/>
        <v>0</v>
      </c>
      <c r="J65" s="83">
        <f t="shared" si="10"/>
        <v>0</v>
      </c>
      <c r="K65" s="81">
        <f t="shared" si="10"/>
        <v>0</v>
      </c>
      <c r="L65" s="81">
        <f t="shared" si="10"/>
        <v>0</v>
      </c>
      <c r="M65" s="81">
        <f t="shared" si="10"/>
        <v>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5">
        <v>0</v>
      </c>
      <c r="K67" s="73">
        <v>0</v>
      </c>
      <c r="L67" s="73">
        <v>0</v>
      </c>
      <c r="M67" s="75">
        <v>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0</v>
      </c>
      <c r="I68" s="66">
        <f t="shared" si="11"/>
        <v>0</v>
      </c>
      <c r="J68" s="68">
        <f t="shared" si="11"/>
        <v>0</v>
      </c>
      <c r="K68" s="66">
        <f t="shared" si="11"/>
        <v>0</v>
      </c>
      <c r="L68" s="66">
        <f t="shared" si="11"/>
        <v>0</v>
      </c>
      <c r="M68" s="66">
        <f t="shared" si="11"/>
        <v>0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0</v>
      </c>
      <c r="I70" s="73">
        <v>0</v>
      </c>
      <c r="J70" s="75">
        <v>0</v>
      </c>
      <c r="K70" s="73">
        <v>0</v>
      </c>
      <c r="L70" s="73">
        <v>0</v>
      </c>
      <c r="M70" s="75">
        <v>0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72</v>
      </c>
      <c r="F72" s="66">
        <v>0</v>
      </c>
      <c r="G72" s="66">
        <v>0</v>
      </c>
      <c r="H72" s="67">
        <v>0</v>
      </c>
      <c r="I72" s="66">
        <v>0</v>
      </c>
      <c r="J72" s="68">
        <v>0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279</v>
      </c>
      <c r="F73" s="66">
        <f t="shared" ref="F73:M73" si="12">SUM(F74:F75)</f>
        <v>166</v>
      </c>
      <c r="G73" s="66">
        <f t="shared" si="12"/>
        <v>231</v>
      </c>
      <c r="H73" s="67">
        <f t="shared" si="12"/>
        <v>26</v>
      </c>
      <c r="I73" s="66">
        <f t="shared" si="12"/>
        <v>334</v>
      </c>
      <c r="J73" s="68">
        <f t="shared" si="12"/>
        <v>334</v>
      </c>
      <c r="K73" s="66">
        <f t="shared" si="12"/>
        <v>25</v>
      </c>
      <c r="L73" s="66">
        <f t="shared" si="12"/>
        <v>20</v>
      </c>
      <c r="M73" s="66">
        <f t="shared" si="12"/>
        <v>21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0</v>
      </c>
      <c r="F74" s="59">
        <v>0</v>
      </c>
      <c r="G74" s="59">
        <v>0</v>
      </c>
      <c r="H74" s="60">
        <v>0</v>
      </c>
      <c r="I74" s="59">
        <v>0</v>
      </c>
      <c r="J74" s="61">
        <v>0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279</v>
      </c>
      <c r="F75" s="73">
        <v>166</v>
      </c>
      <c r="G75" s="73">
        <v>231</v>
      </c>
      <c r="H75" s="74">
        <v>26</v>
      </c>
      <c r="I75" s="73">
        <v>334</v>
      </c>
      <c r="J75" s="75">
        <v>334</v>
      </c>
      <c r="K75" s="73">
        <v>25</v>
      </c>
      <c r="L75" s="73">
        <v>20</v>
      </c>
      <c r="M75" s="73">
        <v>21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1662</v>
      </c>
      <c r="F77" s="51">
        <f t="shared" ref="F77:M77" si="13">F78+F81+F84+F85+F86+F87+F88</f>
        <v>487</v>
      </c>
      <c r="G77" s="51">
        <f t="shared" si="13"/>
        <v>468</v>
      </c>
      <c r="H77" s="52">
        <f t="shared" si="13"/>
        <v>24</v>
      </c>
      <c r="I77" s="51">
        <f t="shared" si="13"/>
        <v>519</v>
      </c>
      <c r="J77" s="53">
        <f t="shared" si="13"/>
        <v>602</v>
      </c>
      <c r="K77" s="51">
        <f t="shared" si="13"/>
        <v>108</v>
      </c>
      <c r="L77" s="51">
        <f t="shared" si="13"/>
        <v>44</v>
      </c>
      <c r="M77" s="51">
        <f t="shared" si="13"/>
        <v>46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0</v>
      </c>
      <c r="F78" s="81">
        <f t="shared" ref="F78:M78" si="14">SUM(F79:F80)</f>
        <v>0</v>
      </c>
      <c r="G78" s="81">
        <f t="shared" si="14"/>
        <v>0</v>
      </c>
      <c r="H78" s="82">
        <f t="shared" si="14"/>
        <v>0</v>
      </c>
      <c r="I78" s="81">
        <f t="shared" si="14"/>
        <v>0</v>
      </c>
      <c r="J78" s="83">
        <f t="shared" si="14"/>
        <v>0</v>
      </c>
      <c r="K78" s="81">
        <f t="shared" si="14"/>
        <v>0</v>
      </c>
      <c r="L78" s="81">
        <f t="shared" si="14"/>
        <v>0</v>
      </c>
      <c r="M78" s="81">
        <f t="shared" si="14"/>
        <v>0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0</v>
      </c>
      <c r="F79" s="59">
        <v>0</v>
      </c>
      <c r="G79" s="59">
        <v>0</v>
      </c>
      <c r="H79" s="60">
        <v>0</v>
      </c>
      <c r="I79" s="59">
        <v>0</v>
      </c>
      <c r="J79" s="61">
        <v>0</v>
      </c>
      <c r="K79" s="59">
        <v>0</v>
      </c>
      <c r="L79" s="59">
        <v>0</v>
      </c>
      <c r="M79" s="59">
        <v>0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1662</v>
      </c>
      <c r="F81" s="66">
        <f t="shared" ref="F81:M81" si="15">SUM(F82:F83)</f>
        <v>487</v>
      </c>
      <c r="G81" s="66">
        <f t="shared" si="15"/>
        <v>468</v>
      </c>
      <c r="H81" s="67">
        <f t="shared" si="15"/>
        <v>24</v>
      </c>
      <c r="I81" s="66">
        <f t="shared" si="15"/>
        <v>519</v>
      </c>
      <c r="J81" s="68">
        <f t="shared" si="15"/>
        <v>602</v>
      </c>
      <c r="K81" s="66">
        <f t="shared" si="15"/>
        <v>108</v>
      </c>
      <c r="L81" s="66">
        <f t="shared" si="15"/>
        <v>44</v>
      </c>
      <c r="M81" s="66">
        <f t="shared" si="15"/>
        <v>46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0</v>
      </c>
      <c r="G82" s="59">
        <v>0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1662</v>
      </c>
      <c r="F83" s="73">
        <v>487</v>
      </c>
      <c r="G83" s="73">
        <v>468</v>
      </c>
      <c r="H83" s="74">
        <v>24</v>
      </c>
      <c r="I83" s="73">
        <v>519</v>
      </c>
      <c r="J83" s="75">
        <v>602</v>
      </c>
      <c r="K83" s="73">
        <v>108</v>
      </c>
      <c r="L83" s="73">
        <v>44</v>
      </c>
      <c r="M83" s="73">
        <v>46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0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0</v>
      </c>
      <c r="F88" s="66">
        <v>0</v>
      </c>
      <c r="G88" s="66">
        <v>0</v>
      </c>
      <c r="H88" s="67">
        <v>0</v>
      </c>
      <c r="I88" s="66">
        <v>0</v>
      </c>
      <c r="J88" s="68">
        <v>0</v>
      </c>
      <c r="K88" s="66">
        <v>0</v>
      </c>
      <c r="L88" s="66">
        <v>0</v>
      </c>
      <c r="M88" s="66">
        <v>0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67</v>
      </c>
      <c r="F90" s="51">
        <v>7</v>
      </c>
      <c r="G90" s="51">
        <v>58</v>
      </c>
      <c r="H90" s="52">
        <v>0</v>
      </c>
      <c r="I90" s="51">
        <v>0</v>
      </c>
      <c r="J90" s="53">
        <v>310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53355</v>
      </c>
      <c r="F92" s="38">
        <f t="shared" ref="F92:M92" si="16">F4+F51+F77+F90</f>
        <v>76941</v>
      </c>
      <c r="G92" s="38">
        <f t="shared" si="16"/>
        <v>136220</v>
      </c>
      <c r="H92" s="39">
        <f t="shared" si="16"/>
        <v>123525</v>
      </c>
      <c r="I92" s="38">
        <f t="shared" si="16"/>
        <v>132811</v>
      </c>
      <c r="J92" s="40">
        <f t="shared" si="16"/>
        <v>131161</v>
      </c>
      <c r="K92" s="38">
        <f t="shared" si="16"/>
        <v>130620</v>
      </c>
      <c r="L92" s="38">
        <f t="shared" si="16"/>
        <v>132631</v>
      </c>
      <c r="M92" s="38">
        <f t="shared" si="16"/>
        <v>139333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/>
      <c r="D101" s="124"/>
      <c r="N101" s="124"/>
      <c r="O101" s="124"/>
    </row>
    <row r="102" spans="3:15" s="14" customFormat="1" x14ac:dyDescent="0.2">
      <c r="C102" s="124"/>
      <c r="D102" s="124"/>
      <c r="N102" s="124"/>
      <c r="O102" s="124"/>
    </row>
    <row r="103" spans="3:15" s="14" customFormat="1" x14ac:dyDescent="0.2">
      <c r="C103" s="124"/>
      <c r="D103" s="124"/>
      <c r="N103" s="124"/>
      <c r="O103" s="124"/>
    </row>
    <row r="104" spans="3:15" s="14" customFormat="1" x14ac:dyDescent="0.2">
      <c r="C104" s="124"/>
      <c r="D104" s="124"/>
      <c r="N104" s="124"/>
      <c r="O104" s="124"/>
    </row>
    <row r="105" spans="3:15" s="14" customFormat="1" x14ac:dyDescent="0.2">
      <c r="C105" s="124"/>
      <c r="D105" s="124"/>
      <c r="N105" s="124"/>
      <c r="O105" s="124"/>
    </row>
    <row r="106" spans="3:15" s="14" customFormat="1" x14ac:dyDescent="0.2">
      <c r="C106" s="124"/>
      <c r="D106" s="124"/>
      <c r="N106" s="124"/>
      <c r="O106" s="124"/>
    </row>
    <row r="107" spans="3:15" s="14" customFormat="1" x14ac:dyDescent="0.2">
      <c r="C107" s="124"/>
      <c r="D107" s="124"/>
      <c r="N107" s="124"/>
      <c r="O107" s="124"/>
    </row>
    <row r="108" spans="3:15" s="14" customFormat="1" x14ac:dyDescent="0.2">
      <c r="C108" s="124" t="s">
        <v>9</v>
      </c>
      <c r="D108" s="124" t="s">
        <v>9</v>
      </c>
      <c r="N108" s="124" t="s">
        <v>9</v>
      </c>
      <c r="O108" s="124" t="s">
        <v>9</v>
      </c>
    </row>
    <row r="109" spans="3:15" s="14" customFormat="1" x14ac:dyDescent="0.2">
      <c r="C109" s="124" t="s">
        <v>9</v>
      </c>
      <c r="D109" s="124" t="s">
        <v>9</v>
      </c>
      <c r="N109" s="124" t="s">
        <v>9</v>
      </c>
      <c r="O109" s="124" t="s">
        <v>9</v>
      </c>
    </row>
    <row r="110" spans="3:15" s="14" customFormat="1" x14ac:dyDescent="0.2">
      <c r="C110" s="124" t="s">
        <v>9</v>
      </c>
      <c r="D110" s="124" t="s">
        <v>9</v>
      </c>
      <c r="N110" s="124" t="s">
        <v>9</v>
      </c>
      <c r="O110" s="124" t="s">
        <v>9</v>
      </c>
    </row>
    <row r="111" spans="3:15" s="14" customFormat="1" x14ac:dyDescent="0.2">
      <c r="C111" s="124" t="s">
        <v>9</v>
      </c>
      <c r="D111" s="124" t="s">
        <v>9</v>
      </c>
      <c r="N111" s="124" t="s">
        <v>9</v>
      </c>
      <c r="O111" s="124" t="s">
        <v>9</v>
      </c>
    </row>
    <row r="112" spans="3:15" s="14" customFormat="1" x14ac:dyDescent="0.2">
      <c r="C112" s="124" t="s">
        <v>9</v>
      </c>
      <c r="D112" s="124" t="s">
        <v>9</v>
      </c>
      <c r="N112" s="124" t="s">
        <v>9</v>
      </c>
      <c r="O112" s="124" t="s">
        <v>9</v>
      </c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167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132</v>
      </c>
      <c r="F3" s="17" t="s">
        <v>133</v>
      </c>
      <c r="G3" s="17" t="s">
        <v>134</v>
      </c>
      <c r="H3" s="173" t="s">
        <v>135</v>
      </c>
      <c r="I3" s="174"/>
      <c r="J3" s="175"/>
      <c r="K3" s="17" t="s">
        <v>136</v>
      </c>
      <c r="L3" s="17" t="s">
        <v>137</v>
      </c>
      <c r="M3" s="17" t="s">
        <v>138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72249</v>
      </c>
      <c r="F4" s="51">
        <f t="shared" ref="F4:M4" si="0">F5+F8+F47</f>
        <v>87077</v>
      </c>
      <c r="G4" s="51">
        <f t="shared" si="0"/>
        <v>79512</v>
      </c>
      <c r="H4" s="52">
        <f t="shared" si="0"/>
        <v>108104</v>
      </c>
      <c r="I4" s="51">
        <f t="shared" si="0"/>
        <v>101113</v>
      </c>
      <c r="J4" s="53">
        <f t="shared" si="0"/>
        <v>106017</v>
      </c>
      <c r="K4" s="51">
        <f t="shared" si="0"/>
        <v>93513</v>
      </c>
      <c r="L4" s="51">
        <f t="shared" si="0"/>
        <v>101337</v>
      </c>
      <c r="M4" s="51">
        <f t="shared" si="0"/>
        <v>104870.85200000001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36205</v>
      </c>
      <c r="F5" s="81">
        <f t="shared" ref="F5:M5" si="1">SUM(F6:F7)</f>
        <v>44049</v>
      </c>
      <c r="G5" s="81">
        <f t="shared" si="1"/>
        <v>46330</v>
      </c>
      <c r="H5" s="82">
        <f t="shared" si="1"/>
        <v>55188</v>
      </c>
      <c r="I5" s="81">
        <f t="shared" si="1"/>
        <v>51311</v>
      </c>
      <c r="J5" s="83">
        <f t="shared" si="1"/>
        <v>51300</v>
      </c>
      <c r="K5" s="81">
        <f t="shared" si="1"/>
        <v>55358</v>
      </c>
      <c r="L5" s="81">
        <f t="shared" si="1"/>
        <v>60037</v>
      </c>
      <c r="M5" s="81">
        <f t="shared" si="1"/>
        <v>62482.683000000005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31765</v>
      </c>
      <c r="F6" s="59">
        <v>38322</v>
      </c>
      <c r="G6" s="59">
        <v>40305</v>
      </c>
      <c r="H6" s="60">
        <v>48624</v>
      </c>
      <c r="I6" s="59">
        <v>44747</v>
      </c>
      <c r="J6" s="61">
        <v>45803</v>
      </c>
      <c r="K6" s="59">
        <v>48942</v>
      </c>
      <c r="L6" s="59">
        <v>53127</v>
      </c>
      <c r="M6" s="59">
        <v>55491.853000000003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4440</v>
      </c>
      <c r="F7" s="73">
        <v>5727</v>
      </c>
      <c r="G7" s="73">
        <v>6025</v>
      </c>
      <c r="H7" s="74">
        <v>6564</v>
      </c>
      <c r="I7" s="73">
        <v>6564</v>
      </c>
      <c r="J7" s="75">
        <v>5497</v>
      </c>
      <c r="K7" s="73">
        <v>6416</v>
      </c>
      <c r="L7" s="73">
        <v>6910</v>
      </c>
      <c r="M7" s="73">
        <v>6990.83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36044</v>
      </c>
      <c r="F8" s="81">
        <f t="shared" ref="F8:M8" si="2">SUM(F9:F46)</f>
        <v>43019</v>
      </c>
      <c r="G8" s="81">
        <f t="shared" si="2"/>
        <v>33180</v>
      </c>
      <c r="H8" s="82">
        <f t="shared" si="2"/>
        <v>52916</v>
      </c>
      <c r="I8" s="81">
        <f t="shared" si="2"/>
        <v>49802</v>
      </c>
      <c r="J8" s="83">
        <f t="shared" si="2"/>
        <v>54717</v>
      </c>
      <c r="K8" s="81">
        <f t="shared" si="2"/>
        <v>38155</v>
      </c>
      <c r="L8" s="81">
        <f t="shared" si="2"/>
        <v>41300</v>
      </c>
      <c r="M8" s="81">
        <f t="shared" si="2"/>
        <v>42388.169000000009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46</v>
      </c>
      <c r="F9" s="59">
        <v>85</v>
      </c>
      <c r="G9" s="59">
        <v>97</v>
      </c>
      <c r="H9" s="60">
        <v>219</v>
      </c>
      <c r="I9" s="59">
        <v>219</v>
      </c>
      <c r="J9" s="61">
        <v>45</v>
      </c>
      <c r="K9" s="59">
        <v>172</v>
      </c>
      <c r="L9" s="59">
        <v>160</v>
      </c>
      <c r="M9" s="59">
        <v>208.346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4709</v>
      </c>
      <c r="F10" s="66">
        <v>13979</v>
      </c>
      <c r="G10" s="66">
        <v>6846</v>
      </c>
      <c r="H10" s="67">
        <v>11727</v>
      </c>
      <c r="I10" s="66">
        <v>11727</v>
      </c>
      <c r="J10" s="68">
        <v>9017</v>
      </c>
      <c r="K10" s="66">
        <v>2976</v>
      </c>
      <c r="L10" s="66">
        <v>3471</v>
      </c>
      <c r="M10" s="66">
        <v>3942.6109999999999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226</v>
      </c>
      <c r="F11" s="66">
        <v>724</v>
      </c>
      <c r="G11" s="66">
        <v>231</v>
      </c>
      <c r="H11" s="67">
        <v>413</v>
      </c>
      <c r="I11" s="66">
        <v>412</v>
      </c>
      <c r="J11" s="68">
        <v>63</v>
      </c>
      <c r="K11" s="66">
        <v>245</v>
      </c>
      <c r="L11" s="66">
        <v>300</v>
      </c>
      <c r="M11" s="66">
        <v>316.69600000000003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0</v>
      </c>
      <c r="F12" s="66">
        <v>59</v>
      </c>
      <c r="G12" s="66">
        <v>50</v>
      </c>
      <c r="H12" s="67">
        <v>20</v>
      </c>
      <c r="I12" s="66">
        <v>20</v>
      </c>
      <c r="J12" s="68">
        <v>0</v>
      </c>
      <c r="K12" s="66">
        <v>0</v>
      </c>
      <c r="L12" s="66">
        <v>0</v>
      </c>
      <c r="M12" s="66">
        <v>0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0</v>
      </c>
      <c r="J13" s="68">
        <v>0</v>
      </c>
      <c r="K13" s="66">
        <v>0</v>
      </c>
      <c r="L13" s="66">
        <v>0</v>
      </c>
      <c r="M13" s="66">
        <v>0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1154</v>
      </c>
      <c r="F14" s="66">
        <v>668</v>
      </c>
      <c r="G14" s="66">
        <v>856</v>
      </c>
      <c r="H14" s="67">
        <v>908</v>
      </c>
      <c r="I14" s="66">
        <v>908</v>
      </c>
      <c r="J14" s="68">
        <v>509</v>
      </c>
      <c r="K14" s="66">
        <v>223</v>
      </c>
      <c r="L14" s="66">
        <v>260</v>
      </c>
      <c r="M14" s="66">
        <v>444.07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780</v>
      </c>
      <c r="F15" s="66">
        <v>1112</v>
      </c>
      <c r="G15" s="66">
        <v>1098</v>
      </c>
      <c r="H15" s="67">
        <v>1503</v>
      </c>
      <c r="I15" s="66">
        <v>1106</v>
      </c>
      <c r="J15" s="68">
        <v>1196</v>
      </c>
      <c r="K15" s="66">
        <v>855</v>
      </c>
      <c r="L15" s="66">
        <v>878</v>
      </c>
      <c r="M15" s="66">
        <v>961.06299999999999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8</v>
      </c>
      <c r="F16" s="66">
        <v>1734</v>
      </c>
      <c r="G16" s="66">
        <v>1203</v>
      </c>
      <c r="H16" s="67">
        <v>2763</v>
      </c>
      <c r="I16" s="66">
        <v>1026</v>
      </c>
      <c r="J16" s="68">
        <v>1788</v>
      </c>
      <c r="K16" s="66">
        <v>1194</v>
      </c>
      <c r="L16" s="66">
        <v>2337</v>
      </c>
      <c r="M16" s="66">
        <v>2856.1060000000002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428</v>
      </c>
      <c r="F17" s="66">
        <v>29</v>
      </c>
      <c r="G17" s="66">
        <v>149</v>
      </c>
      <c r="H17" s="67">
        <v>55</v>
      </c>
      <c r="I17" s="66">
        <v>55</v>
      </c>
      <c r="J17" s="68">
        <v>0</v>
      </c>
      <c r="K17" s="66">
        <v>0</v>
      </c>
      <c r="L17" s="66">
        <v>0</v>
      </c>
      <c r="M17" s="66">
        <v>0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0</v>
      </c>
      <c r="F18" s="66">
        <v>0</v>
      </c>
      <c r="G18" s="66">
        <v>0</v>
      </c>
      <c r="H18" s="67">
        <v>0</v>
      </c>
      <c r="I18" s="66">
        <v>0</v>
      </c>
      <c r="J18" s="68">
        <v>0</v>
      </c>
      <c r="K18" s="66">
        <v>0</v>
      </c>
      <c r="L18" s="66">
        <v>0</v>
      </c>
      <c r="M18" s="66">
        <v>0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0</v>
      </c>
      <c r="G19" s="66">
        <v>0</v>
      </c>
      <c r="H19" s="67">
        <v>0</v>
      </c>
      <c r="I19" s="66">
        <v>0</v>
      </c>
      <c r="J19" s="68">
        <v>0</v>
      </c>
      <c r="K19" s="66">
        <v>0</v>
      </c>
      <c r="L19" s="66">
        <v>0</v>
      </c>
      <c r="M19" s="66">
        <v>0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1431</v>
      </c>
      <c r="F21" s="66">
        <v>891</v>
      </c>
      <c r="G21" s="66">
        <v>879</v>
      </c>
      <c r="H21" s="67">
        <v>1751</v>
      </c>
      <c r="I21" s="66">
        <v>486</v>
      </c>
      <c r="J21" s="68">
        <v>1967</v>
      </c>
      <c r="K21" s="66">
        <v>852</v>
      </c>
      <c r="L21" s="66">
        <v>790</v>
      </c>
      <c r="M21" s="66">
        <v>1193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12193</v>
      </c>
      <c r="F22" s="66">
        <v>17347</v>
      </c>
      <c r="G22" s="66">
        <v>8954</v>
      </c>
      <c r="H22" s="67">
        <v>25624</v>
      </c>
      <c r="I22" s="66">
        <v>25624</v>
      </c>
      <c r="J22" s="68">
        <v>25240</v>
      </c>
      <c r="K22" s="66">
        <v>23168</v>
      </c>
      <c r="L22" s="66">
        <v>21420</v>
      </c>
      <c r="M22" s="66">
        <v>23370.07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41</v>
      </c>
      <c r="F23" s="66">
        <v>251</v>
      </c>
      <c r="G23" s="66">
        <v>29</v>
      </c>
      <c r="H23" s="67">
        <v>62</v>
      </c>
      <c r="I23" s="66">
        <v>62</v>
      </c>
      <c r="J23" s="68">
        <v>36</v>
      </c>
      <c r="K23" s="66">
        <v>100</v>
      </c>
      <c r="L23" s="66">
        <v>110</v>
      </c>
      <c r="M23" s="66">
        <v>44.225999999999999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0</v>
      </c>
      <c r="F24" s="66">
        <v>0</v>
      </c>
      <c r="G24" s="66">
        <v>0</v>
      </c>
      <c r="H24" s="67">
        <v>0</v>
      </c>
      <c r="I24" s="66">
        <v>0</v>
      </c>
      <c r="J24" s="68">
        <v>0</v>
      </c>
      <c r="K24" s="66">
        <v>0</v>
      </c>
      <c r="L24" s="66">
        <v>0</v>
      </c>
      <c r="M24" s="66">
        <v>0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0</v>
      </c>
      <c r="G25" s="66">
        <v>0</v>
      </c>
      <c r="H25" s="67">
        <v>25</v>
      </c>
      <c r="I25" s="66">
        <v>25</v>
      </c>
      <c r="J25" s="68">
        <v>206</v>
      </c>
      <c r="K25" s="66">
        <v>245</v>
      </c>
      <c r="L25" s="66">
        <v>250</v>
      </c>
      <c r="M25" s="66">
        <v>147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249</v>
      </c>
      <c r="F29" s="66">
        <v>291</v>
      </c>
      <c r="G29" s="66">
        <v>41</v>
      </c>
      <c r="H29" s="67">
        <v>87</v>
      </c>
      <c r="I29" s="66">
        <v>87</v>
      </c>
      <c r="J29" s="68">
        <v>0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3</v>
      </c>
      <c r="F30" s="66">
        <v>2</v>
      </c>
      <c r="G30" s="66">
        <v>0</v>
      </c>
      <c r="H30" s="67">
        <v>0</v>
      </c>
      <c r="I30" s="66">
        <v>0</v>
      </c>
      <c r="J30" s="68">
        <v>0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19</v>
      </c>
      <c r="F32" s="66">
        <v>10</v>
      </c>
      <c r="G32" s="66">
        <v>11</v>
      </c>
      <c r="H32" s="67">
        <v>19</v>
      </c>
      <c r="I32" s="66">
        <v>19</v>
      </c>
      <c r="J32" s="68">
        <v>0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0</v>
      </c>
      <c r="F33" s="66">
        <v>0</v>
      </c>
      <c r="G33" s="66">
        <v>0</v>
      </c>
      <c r="H33" s="67">
        <v>0</v>
      </c>
      <c r="I33" s="66">
        <v>0</v>
      </c>
      <c r="J33" s="68">
        <v>0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0</v>
      </c>
      <c r="I35" s="66">
        <v>0</v>
      </c>
      <c r="J35" s="68">
        <v>0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0</v>
      </c>
      <c r="F36" s="66">
        <v>0</v>
      </c>
      <c r="G36" s="66">
        <v>0</v>
      </c>
      <c r="H36" s="67">
        <v>0</v>
      </c>
      <c r="I36" s="66">
        <v>0</v>
      </c>
      <c r="J36" s="68">
        <v>0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61</v>
      </c>
      <c r="F37" s="66">
        <v>367</v>
      </c>
      <c r="G37" s="66">
        <v>19</v>
      </c>
      <c r="H37" s="67">
        <v>60</v>
      </c>
      <c r="I37" s="66">
        <v>60</v>
      </c>
      <c r="J37" s="68">
        <v>38</v>
      </c>
      <c r="K37" s="66">
        <v>99</v>
      </c>
      <c r="L37" s="66">
        <v>264</v>
      </c>
      <c r="M37" s="66">
        <v>271.06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463</v>
      </c>
      <c r="F38" s="66">
        <v>1620</v>
      </c>
      <c r="G38" s="66">
        <v>9776</v>
      </c>
      <c r="H38" s="67">
        <v>2803</v>
      </c>
      <c r="I38" s="66">
        <v>2803</v>
      </c>
      <c r="J38" s="68">
        <v>8884</v>
      </c>
      <c r="K38" s="66">
        <v>3116</v>
      </c>
      <c r="L38" s="66">
        <v>4714</v>
      </c>
      <c r="M38" s="66">
        <v>4888.0309999999999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382</v>
      </c>
      <c r="F39" s="66">
        <v>383</v>
      </c>
      <c r="G39" s="66">
        <v>608</v>
      </c>
      <c r="H39" s="67">
        <v>560</v>
      </c>
      <c r="I39" s="66">
        <v>733</v>
      </c>
      <c r="J39" s="68">
        <v>613</v>
      </c>
      <c r="K39" s="66">
        <v>353</v>
      </c>
      <c r="L39" s="66">
        <v>370</v>
      </c>
      <c r="M39" s="66">
        <v>441.45499999999998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0</v>
      </c>
      <c r="F40" s="66">
        <v>15</v>
      </c>
      <c r="G40" s="66">
        <v>0</v>
      </c>
      <c r="H40" s="67">
        <v>0</v>
      </c>
      <c r="I40" s="66">
        <v>0</v>
      </c>
      <c r="J40" s="68">
        <v>0</v>
      </c>
      <c r="K40" s="66">
        <v>0</v>
      </c>
      <c r="L40" s="66">
        <v>0</v>
      </c>
      <c r="M40" s="66">
        <v>0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19</v>
      </c>
      <c r="F41" s="66">
        <v>50</v>
      </c>
      <c r="G41" s="66">
        <v>0</v>
      </c>
      <c r="H41" s="67">
        <v>0</v>
      </c>
      <c r="I41" s="66">
        <v>0</v>
      </c>
      <c r="J41" s="68">
        <v>68</v>
      </c>
      <c r="K41" s="66">
        <v>61</v>
      </c>
      <c r="L41" s="66">
        <v>65</v>
      </c>
      <c r="M41" s="66">
        <v>70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630</v>
      </c>
      <c r="F42" s="66">
        <v>2857</v>
      </c>
      <c r="G42" s="66">
        <v>1391</v>
      </c>
      <c r="H42" s="67">
        <v>1937</v>
      </c>
      <c r="I42" s="66">
        <v>2050</v>
      </c>
      <c r="J42" s="68">
        <v>2026</v>
      </c>
      <c r="K42" s="66">
        <v>1805</v>
      </c>
      <c r="L42" s="66">
        <v>3128</v>
      </c>
      <c r="M42" s="66">
        <v>1793.625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1583</v>
      </c>
      <c r="F43" s="66">
        <v>-391</v>
      </c>
      <c r="G43" s="66">
        <v>823</v>
      </c>
      <c r="H43" s="67">
        <v>1881</v>
      </c>
      <c r="I43" s="66">
        <v>1881</v>
      </c>
      <c r="J43" s="68">
        <v>2770</v>
      </c>
      <c r="K43" s="66">
        <v>1911</v>
      </c>
      <c r="L43" s="66">
        <v>1879</v>
      </c>
      <c r="M43" s="66">
        <v>605.42499999999995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9249</v>
      </c>
      <c r="F44" s="66">
        <v>449</v>
      </c>
      <c r="G44" s="66">
        <v>78</v>
      </c>
      <c r="H44" s="67">
        <v>339</v>
      </c>
      <c r="I44" s="66">
        <v>339</v>
      </c>
      <c r="J44" s="68">
        <v>235</v>
      </c>
      <c r="K44" s="66">
        <v>760</v>
      </c>
      <c r="L44" s="66">
        <v>883</v>
      </c>
      <c r="M44" s="66">
        <v>835.38499999999999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2370</v>
      </c>
      <c r="F45" s="66">
        <v>487</v>
      </c>
      <c r="G45" s="66">
        <v>41</v>
      </c>
      <c r="H45" s="67">
        <v>160</v>
      </c>
      <c r="I45" s="66">
        <v>160</v>
      </c>
      <c r="J45" s="68">
        <v>16</v>
      </c>
      <c r="K45" s="66">
        <v>20</v>
      </c>
      <c r="L45" s="66">
        <v>21</v>
      </c>
      <c r="M45" s="66">
        <v>0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0</v>
      </c>
      <c r="J46" s="75">
        <v>0</v>
      </c>
      <c r="K46" s="73">
        <v>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9</v>
      </c>
      <c r="G47" s="81">
        <f t="shared" si="3"/>
        <v>2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9</v>
      </c>
      <c r="G48" s="59">
        <v>2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300</v>
      </c>
      <c r="F51" s="51">
        <f t="shared" ref="F51:M51" si="4">F52+F59+F62+F63+F64+F72+F73</f>
        <v>102</v>
      </c>
      <c r="G51" s="51">
        <f t="shared" si="4"/>
        <v>5</v>
      </c>
      <c r="H51" s="52">
        <f t="shared" si="4"/>
        <v>84</v>
      </c>
      <c r="I51" s="51">
        <f t="shared" si="4"/>
        <v>99</v>
      </c>
      <c r="J51" s="53">
        <f t="shared" si="4"/>
        <v>131</v>
      </c>
      <c r="K51" s="51">
        <f t="shared" si="4"/>
        <v>0</v>
      </c>
      <c r="L51" s="51">
        <f t="shared" si="4"/>
        <v>0</v>
      </c>
      <c r="M51" s="51">
        <f t="shared" si="4"/>
        <v>0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0</v>
      </c>
      <c r="F52" s="59">
        <f t="shared" ref="F52:M52" si="5">F53+F56</f>
        <v>0</v>
      </c>
      <c r="G52" s="59">
        <f t="shared" si="5"/>
        <v>0</v>
      </c>
      <c r="H52" s="60">
        <f t="shared" si="5"/>
        <v>0</v>
      </c>
      <c r="I52" s="59">
        <f t="shared" si="5"/>
        <v>0</v>
      </c>
      <c r="J52" s="61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0</v>
      </c>
      <c r="F53" s="73">
        <f t="shared" ref="F53:M53" si="6">SUM(F54:F55)</f>
        <v>0</v>
      </c>
      <c r="G53" s="73">
        <f t="shared" si="6"/>
        <v>0</v>
      </c>
      <c r="H53" s="74">
        <f t="shared" si="6"/>
        <v>0</v>
      </c>
      <c r="I53" s="73">
        <f t="shared" si="6"/>
        <v>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0</v>
      </c>
      <c r="F55" s="73">
        <v>0</v>
      </c>
      <c r="G55" s="73">
        <v>0</v>
      </c>
      <c r="H55" s="74">
        <v>0</v>
      </c>
      <c r="I55" s="73">
        <v>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73">
        <f>SUM(E57:E58)</f>
        <v>0</v>
      </c>
      <c r="F56" s="73">
        <f t="shared" ref="F56:M56" si="7">SUM(F57:F58)</f>
        <v>0</v>
      </c>
      <c r="G56" s="73">
        <f t="shared" si="7"/>
        <v>0</v>
      </c>
      <c r="H56" s="74">
        <f t="shared" si="7"/>
        <v>0</v>
      </c>
      <c r="I56" s="73">
        <f t="shared" si="7"/>
        <v>0</v>
      </c>
      <c r="J56" s="75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0</v>
      </c>
      <c r="J58" s="75">
        <v>0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0</v>
      </c>
      <c r="F59" s="81">
        <f t="shared" ref="F59:M59" si="8">SUM(F60:F61)</f>
        <v>0</v>
      </c>
      <c r="G59" s="81">
        <f t="shared" si="8"/>
        <v>0</v>
      </c>
      <c r="H59" s="82">
        <f t="shared" si="8"/>
        <v>0</v>
      </c>
      <c r="I59" s="81">
        <f t="shared" si="8"/>
        <v>0</v>
      </c>
      <c r="J59" s="83">
        <f t="shared" si="8"/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0</v>
      </c>
      <c r="F61" s="73">
        <v>0</v>
      </c>
      <c r="G61" s="73">
        <v>0</v>
      </c>
      <c r="H61" s="74">
        <v>0</v>
      </c>
      <c r="I61" s="73">
        <v>0</v>
      </c>
      <c r="J61" s="75">
        <v>0</v>
      </c>
      <c r="K61" s="73">
        <v>0</v>
      </c>
      <c r="L61" s="73">
        <v>0</v>
      </c>
      <c r="M61" s="73">
        <v>0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0</v>
      </c>
      <c r="G62" s="66">
        <v>0</v>
      </c>
      <c r="H62" s="67">
        <v>0</v>
      </c>
      <c r="I62" s="66">
        <v>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39" t="s">
        <v>9</v>
      </c>
      <c r="E64" s="73">
        <f>E65+E68</f>
        <v>0</v>
      </c>
      <c r="F64" s="73">
        <f t="shared" ref="F64:M64" si="9">F65+F68</f>
        <v>0</v>
      </c>
      <c r="G64" s="73">
        <f t="shared" si="9"/>
        <v>0</v>
      </c>
      <c r="H64" s="74">
        <f t="shared" si="9"/>
        <v>0</v>
      </c>
      <c r="I64" s="73">
        <f t="shared" si="9"/>
        <v>0</v>
      </c>
      <c r="J64" s="75">
        <f t="shared" si="9"/>
        <v>32</v>
      </c>
      <c r="K64" s="73">
        <f t="shared" si="9"/>
        <v>0</v>
      </c>
      <c r="L64" s="73">
        <f t="shared" si="9"/>
        <v>0</v>
      </c>
      <c r="M64" s="73">
        <f t="shared" si="9"/>
        <v>0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0</v>
      </c>
      <c r="F65" s="81">
        <f t="shared" ref="F65:M65" si="10">SUM(F66:F67)</f>
        <v>0</v>
      </c>
      <c r="G65" s="81">
        <f t="shared" si="10"/>
        <v>0</v>
      </c>
      <c r="H65" s="82">
        <f t="shared" si="10"/>
        <v>0</v>
      </c>
      <c r="I65" s="81">
        <f t="shared" si="10"/>
        <v>0</v>
      </c>
      <c r="J65" s="83">
        <f t="shared" si="10"/>
        <v>0</v>
      </c>
      <c r="K65" s="81">
        <f t="shared" si="10"/>
        <v>0</v>
      </c>
      <c r="L65" s="81">
        <f t="shared" si="10"/>
        <v>0</v>
      </c>
      <c r="M65" s="81">
        <f t="shared" si="10"/>
        <v>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5">
        <v>0</v>
      </c>
      <c r="K67" s="73">
        <v>0</v>
      </c>
      <c r="L67" s="73">
        <v>0</v>
      </c>
      <c r="M67" s="75">
        <v>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0</v>
      </c>
      <c r="I68" s="66">
        <f t="shared" si="11"/>
        <v>0</v>
      </c>
      <c r="J68" s="68">
        <f t="shared" si="11"/>
        <v>32</v>
      </c>
      <c r="K68" s="66">
        <f t="shared" si="11"/>
        <v>0</v>
      </c>
      <c r="L68" s="66">
        <f t="shared" si="11"/>
        <v>0</v>
      </c>
      <c r="M68" s="66">
        <f t="shared" si="11"/>
        <v>0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0</v>
      </c>
      <c r="I70" s="73">
        <v>0</v>
      </c>
      <c r="J70" s="75">
        <v>32</v>
      </c>
      <c r="K70" s="73">
        <v>0</v>
      </c>
      <c r="L70" s="73">
        <v>0</v>
      </c>
      <c r="M70" s="75">
        <v>0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0</v>
      </c>
      <c r="F72" s="66">
        <v>0</v>
      </c>
      <c r="G72" s="66">
        <v>0</v>
      </c>
      <c r="H72" s="67">
        <v>0</v>
      </c>
      <c r="I72" s="66">
        <v>0</v>
      </c>
      <c r="J72" s="68">
        <v>0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300</v>
      </c>
      <c r="F73" s="66">
        <f t="shared" ref="F73:M73" si="12">SUM(F74:F75)</f>
        <v>102</v>
      </c>
      <c r="G73" s="66">
        <f t="shared" si="12"/>
        <v>5</v>
      </c>
      <c r="H73" s="67">
        <f t="shared" si="12"/>
        <v>84</v>
      </c>
      <c r="I73" s="66">
        <f t="shared" si="12"/>
        <v>99</v>
      </c>
      <c r="J73" s="68">
        <f t="shared" si="12"/>
        <v>99</v>
      </c>
      <c r="K73" s="66">
        <f t="shared" si="12"/>
        <v>0</v>
      </c>
      <c r="L73" s="66">
        <f t="shared" si="12"/>
        <v>0</v>
      </c>
      <c r="M73" s="66">
        <f t="shared" si="12"/>
        <v>0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0</v>
      </c>
      <c r="F74" s="59">
        <v>0</v>
      </c>
      <c r="G74" s="59">
        <v>0</v>
      </c>
      <c r="H74" s="60">
        <v>0</v>
      </c>
      <c r="I74" s="59">
        <v>0</v>
      </c>
      <c r="J74" s="61">
        <v>0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300</v>
      </c>
      <c r="F75" s="73">
        <v>102</v>
      </c>
      <c r="G75" s="73">
        <v>5</v>
      </c>
      <c r="H75" s="74">
        <v>84</v>
      </c>
      <c r="I75" s="73">
        <v>99</v>
      </c>
      <c r="J75" s="75">
        <v>99</v>
      </c>
      <c r="K75" s="73">
        <v>0</v>
      </c>
      <c r="L75" s="73">
        <v>0</v>
      </c>
      <c r="M75" s="73">
        <v>0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1644</v>
      </c>
      <c r="F77" s="51">
        <f t="shared" ref="F77:M77" si="13">F78+F81+F84+F85+F86+F87+F88</f>
        <v>2877</v>
      </c>
      <c r="G77" s="51">
        <f t="shared" si="13"/>
        <v>1410</v>
      </c>
      <c r="H77" s="52">
        <f t="shared" si="13"/>
        <v>2160</v>
      </c>
      <c r="I77" s="51">
        <f t="shared" si="13"/>
        <v>5419</v>
      </c>
      <c r="J77" s="53">
        <f t="shared" si="13"/>
        <v>6001</v>
      </c>
      <c r="K77" s="51">
        <f t="shared" si="13"/>
        <v>2185</v>
      </c>
      <c r="L77" s="51">
        <f t="shared" si="13"/>
        <v>2217</v>
      </c>
      <c r="M77" s="51">
        <f t="shared" si="13"/>
        <v>2334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0</v>
      </c>
      <c r="F78" s="81">
        <f t="shared" ref="F78:M78" si="14">SUM(F79:F80)</f>
        <v>0</v>
      </c>
      <c r="G78" s="81">
        <f t="shared" si="14"/>
        <v>0</v>
      </c>
      <c r="H78" s="82">
        <f t="shared" si="14"/>
        <v>0</v>
      </c>
      <c r="I78" s="81">
        <f t="shared" si="14"/>
        <v>0</v>
      </c>
      <c r="J78" s="83">
        <f t="shared" si="14"/>
        <v>0</v>
      </c>
      <c r="K78" s="81">
        <f t="shared" si="14"/>
        <v>0</v>
      </c>
      <c r="L78" s="81">
        <f t="shared" si="14"/>
        <v>0</v>
      </c>
      <c r="M78" s="81">
        <f t="shared" si="14"/>
        <v>0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0</v>
      </c>
      <c r="F79" s="59">
        <v>0</v>
      </c>
      <c r="G79" s="59">
        <v>0</v>
      </c>
      <c r="H79" s="60">
        <v>0</v>
      </c>
      <c r="I79" s="59">
        <v>0</v>
      </c>
      <c r="J79" s="61">
        <v>0</v>
      </c>
      <c r="K79" s="59">
        <v>0</v>
      </c>
      <c r="L79" s="59">
        <v>0</v>
      </c>
      <c r="M79" s="59">
        <v>0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915</v>
      </c>
      <c r="F81" s="66">
        <f t="shared" ref="F81:M81" si="15">SUM(F82:F83)</f>
        <v>2494</v>
      </c>
      <c r="G81" s="66">
        <f t="shared" si="15"/>
        <v>1194</v>
      </c>
      <c r="H81" s="67">
        <f t="shared" si="15"/>
        <v>1345</v>
      </c>
      <c r="I81" s="66">
        <f t="shared" si="15"/>
        <v>5419</v>
      </c>
      <c r="J81" s="68">
        <f t="shared" si="15"/>
        <v>6001</v>
      </c>
      <c r="K81" s="66">
        <f t="shared" si="15"/>
        <v>1365</v>
      </c>
      <c r="L81" s="66">
        <f t="shared" si="15"/>
        <v>1387</v>
      </c>
      <c r="M81" s="66">
        <f t="shared" si="15"/>
        <v>1460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0</v>
      </c>
      <c r="G82" s="59">
        <v>0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915</v>
      </c>
      <c r="F83" s="73">
        <v>2494</v>
      </c>
      <c r="G83" s="73">
        <v>1194</v>
      </c>
      <c r="H83" s="74">
        <v>1345</v>
      </c>
      <c r="I83" s="73">
        <v>5419</v>
      </c>
      <c r="J83" s="75">
        <v>6001</v>
      </c>
      <c r="K83" s="73">
        <v>1365</v>
      </c>
      <c r="L83" s="73">
        <v>1387</v>
      </c>
      <c r="M83" s="73">
        <v>1460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0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729</v>
      </c>
      <c r="F88" s="66">
        <v>383</v>
      </c>
      <c r="G88" s="66">
        <v>216</v>
      </c>
      <c r="H88" s="67">
        <v>815</v>
      </c>
      <c r="I88" s="66">
        <v>0</v>
      </c>
      <c r="J88" s="68">
        <v>0</v>
      </c>
      <c r="K88" s="66">
        <v>820</v>
      </c>
      <c r="L88" s="66">
        <v>830</v>
      </c>
      <c r="M88" s="66">
        <v>874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38</v>
      </c>
      <c r="F90" s="51">
        <v>0</v>
      </c>
      <c r="G90" s="51">
        <v>13</v>
      </c>
      <c r="H90" s="52">
        <v>0</v>
      </c>
      <c r="I90" s="51">
        <v>0</v>
      </c>
      <c r="J90" s="53">
        <v>47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74231</v>
      </c>
      <c r="F92" s="38">
        <f t="shared" ref="F92:M92" si="16">F4+F51+F77+F90</f>
        <v>90056</v>
      </c>
      <c r="G92" s="38">
        <f t="shared" si="16"/>
        <v>80940</v>
      </c>
      <c r="H92" s="39">
        <f t="shared" si="16"/>
        <v>110348</v>
      </c>
      <c r="I92" s="38">
        <f t="shared" si="16"/>
        <v>106631</v>
      </c>
      <c r="J92" s="40">
        <f t="shared" si="16"/>
        <v>112196</v>
      </c>
      <c r="K92" s="38">
        <f t="shared" si="16"/>
        <v>95698</v>
      </c>
      <c r="L92" s="38">
        <f t="shared" si="16"/>
        <v>103554</v>
      </c>
      <c r="M92" s="38">
        <f t="shared" si="16"/>
        <v>107204.85200000001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/>
      <c r="D101" s="124"/>
      <c r="N101" s="124"/>
      <c r="O101" s="124"/>
    </row>
    <row r="102" spans="3:15" s="14" customFormat="1" x14ac:dyDescent="0.2">
      <c r="C102" s="124"/>
      <c r="D102" s="124"/>
      <c r="N102" s="124"/>
      <c r="O102" s="124"/>
    </row>
    <row r="103" spans="3:15" s="14" customFormat="1" x14ac:dyDescent="0.2">
      <c r="C103" s="124"/>
      <c r="D103" s="124"/>
      <c r="N103" s="124"/>
      <c r="O103" s="124"/>
    </row>
    <row r="104" spans="3:15" s="14" customFormat="1" x14ac:dyDescent="0.2">
      <c r="C104" s="124"/>
      <c r="D104" s="124"/>
      <c r="N104" s="124"/>
      <c r="O104" s="124"/>
    </row>
    <row r="105" spans="3:15" s="14" customFormat="1" x14ac:dyDescent="0.2">
      <c r="C105" s="124"/>
      <c r="D105" s="124"/>
      <c r="N105" s="124"/>
      <c r="O105" s="124"/>
    </row>
    <row r="106" spans="3:15" s="14" customFormat="1" x14ac:dyDescent="0.2">
      <c r="C106" s="124"/>
      <c r="D106" s="124"/>
      <c r="N106" s="124"/>
      <c r="O106" s="124"/>
    </row>
    <row r="107" spans="3:15" s="14" customFormat="1" x14ac:dyDescent="0.2">
      <c r="C107" s="124"/>
      <c r="D107" s="124"/>
      <c r="N107" s="124"/>
      <c r="O107" s="124"/>
    </row>
    <row r="108" spans="3:15" s="14" customFormat="1" x14ac:dyDescent="0.2">
      <c r="C108" s="124"/>
      <c r="D108" s="124"/>
      <c r="N108" s="124"/>
      <c r="O108" s="124"/>
    </row>
    <row r="109" spans="3:15" s="14" customFormat="1" x14ac:dyDescent="0.2">
      <c r="C109" s="124"/>
      <c r="D109" s="124"/>
      <c r="N109" s="124"/>
      <c r="O109" s="124"/>
    </row>
    <row r="110" spans="3:15" s="14" customFormat="1" x14ac:dyDescent="0.2">
      <c r="C110" s="124"/>
      <c r="D110" s="124"/>
      <c r="N110" s="124"/>
      <c r="O110" s="124"/>
    </row>
    <row r="111" spans="3:15" s="14" customFormat="1" x14ac:dyDescent="0.2">
      <c r="C111" s="124"/>
      <c r="D111" s="124"/>
      <c r="N111" s="124"/>
      <c r="O111" s="124"/>
    </row>
    <row r="112" spans="3:15" s="14" customFormat="1" x14ac:dyDescent="0.2">
      <c r="C112" s="124"/>
      <c r="D112" s="124"/>
      <c r="N112" s="124"/>
      <c r="O112" s="124"/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168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132</v>
      </c>
      <c r="F3" s="17" t="s">
        <v>133</v>
      </c>
      <c r="G3" s="17" t="s">
        <v>134</v>
      </c>
      <c r="H3" s="173" t="s">
        <v>135</v>
      </c>
      <c r="I3" s="174"/>
      <c r="J3" s="175"/>
      <c r="K3" s="17" t="s">
        <v>136</v>
      </c>
      <c r="L3" s="17" t="s">
        <v>137</v>
      </c>
      <c r="M3" s="17" t="s">
        <v>138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54778</v>
      </c>
      <c r="F4" s="51">
        <f t="shared" ref="F4:M4" si="0">F5+F8+F47</f>
        <v>45654</v>
      </c>
      <c r="G4" s="51">
        <f t="shared" si="0"/>
        <v>35037</v>
      </c>
      <c r="H4" s="52">
        <f t="shared" si="0"/>
        <v>45573</v>
      </c>
      <c r="I4" s="51">
        <f t="shared" si="0"/>
        <v>39629</v>
      </c>
      <c r="J4" s="53">
        <f t="shared" si="0"/>
        <v>39483</v>
      </c>
      <c r="K4" s="51">
        <f t="shared" si="0"/>
        <v>43661</v>
      </c>
      <c r="L4" s="51">
        <f t="shared" si="0"/>
        <v>45219</v>
      </c>
      <c r="M4" s="51">
        <f t="shared" si="0"/>
        <v>46795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31668</v>
      </c>
      <c r="F5" s="81">
        <f t="shared" ref="F5:M5" si="1">SUM(F6:F7)</f>
        <v>29668</v>
      </c>
      <c r="G5" s="81">
        <f t="shared" si="1"/>
        <v>25459</v>
      </c>
      <c r="H5" s="82">
        <f t="shared" si="1"/>
        <v>34760</v>
      </c>
      <c r="I5" s="81">
        <f t="shared" si="1"/>
        <v>29150</v>
      </c>
      <c r="J5" s="83">
        <f t="shared" si="1"/>
        <v>29149</v>
      </c>
      <c r="K5" s="81">
        <f t="shared" si="1"/>
        <v>33408</v>
      </c>
      <c r="L5" s="81">
        <f t="shared" si="1"/>
        <v>34286</v>
      </c>
      <c r="M5" s="81">
        <f t="shared" si="1"/>
        <v>35795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27561</v>
      </c>
      <c r="F6" s="59">
        <v>25811</v>
      </c>
      <c r="G6" s="59">
        <v>22607</v>
      </c>
      <c r="H6" s="60">
        <v>31090</v>
      </c>
      <c r="I6" s="59">
        <v>25480</v>
      </c>
      <c r="J6" s="61">
        <v>25978</v>
      </c>
      <c r="K6" s="59">
        <v>29768</v>
      </c>
      <c r="L6" s="59">
        <v>30593</v>
      </c>
      <c r="M6" s="59">
        <v>32042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4107</v>
      </c>
      <c r="F7" s="73">
        <v>3857</v>
      </c>
      <c r="G7" s="73">
        <v>2852</v>
      </c>
      <c r="H7" s="74">
        <v>3670</v>
      </c>
      <c r="I7" s="73">
        <v>3670</v>
      </c>
      <c r="J7" s="75">
        <v>3171</v>
      </c>
      <c r="K7" s="73">
        <v>3640</v>
      </c>
      <c r="L7" s="73">
        <v>3693</v>
      </c>
      <c r="M7" s="73">
        <v>3753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23110</v>
      </c>
      <c r="F8" s="81">
        <f t="shared" ref="F8:M8" si="2">SUM(F9:F46)</f>
        <v>15976</v>
      </c>
      <c r="G8" s="81">
        <f t="shared" si="2"/>
        <v>9578</v>
      </c>
      <c r="H8" s="82">
        <f t="shared" si="2"/>
        <v>10813</v>
      </c>
      <c r="I8" s="81">
        <f t="shared" si="2"/>
        <v>10479</v>
      </c>
      <c r="J8" s="83">
        <f t="shared" si="2"/>
        <v>10334</v>
      </c>
      <c r="K8" s="81">
        <f t="shared" si="2"/>
        <v>10253</v>
      </c>
      <c r="L8" s="81">
        <f t="shared" si="2"/>
        <v>10933</v>
      </c>
      <c r="M8" s="81">
        <f t="shared" si="2"/>
        <v>11000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12</v>
      </c>
      <c r="F9" s="59">
        <v>61</v>
      </c>
      <c r="G9" s="59">
        <v>100</v>
      </c>
      <c r="H9" s="60">
        <v>127</v>
      </c>
      <c r="I9" s="59">
        <v>127</v>
      </c>
      <c r="J9" s="61">
        <v>66</v>
      </c>
      <c r="K9" s="59">
        <v>57</v>
      </c>
      <c r="L9" s="59">
        <v>90</v>
      </c>
      <c r="M9" s="59">
        <v>99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1421</v>
      </c>
      <c r="F10" s="66">
        <v>1009</v>
      </c>
      <c r="G10" s="66">
        <v>1401</v>
      </c>
      <c r="H10" s="67">
        <v>1389</v>
      </c>
      <c r="I10" s="66">
        <v>1389</v>
      </c>
      <c r="J10" s="68">
        <v>759</v>
      </c>
      <c r="K10" s="66">
        <v>493</v>
      </c>
      <c r="L10" s="66">
        <v>510</v>
      </c>
      <c r="M10" s="66">
        <v>541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97</v>
      </c>
      <c r="F11" s="66">
        <v>205</v>
      </c>
      <c r="G11" s="66">
        <v>17</v>
      </c>
      <c r="H11" s="67">
        <v>55</v>
      </c>
      <c r="I11" s="66">
        <v>55</v>
      </c>
      <c r="J11" s="68">
        <v>29</v>
      </c>
      <c r="K11" s="66">
        <v>0</v>
      </c>
      <c r="L11" s="66">
        <v>0</v>
      </c>
      <c r="M11" s="66">
        <v>2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0</v>
      </c>
      <c r="F12" s="66">
        <v>0</v>
      </c>
      <c r="G12" s="66">
        <v>0</v>
      </c>
      <c r="H12" s="67">
        <v>0</v>
      </c>
      <c r="I12" s="66">
        <v>0</v>
      </c>
      <c r="J12" s="68">
        <v>0</v>
      </c>
      <c r="K12" s="66">
        <v>0</v>
      </c>
      <c r="L12" s="66">
        <v>0</v>
      </c>
      <c r="M12" s="66">
        <v>0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0</v>
      </c>
      <c r="J13" s="68">
        <v>0</v>
      </c>
      <c r="K13" s="66">
        <v>0</v>
      </c>
      <c r="L13" s="66">
        <v>0</v>
      </c>
      <c r="M13" s="66">
        <v>0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1461</v>
      </c>
      <c r="F14" s="66">
        <v>821</v>
      </c>
      <c r="G14" s="66">
        <v>438</v>
      </c>
      <c r="H14" s="67">
        <v>727</v>
      </c>
      <c r="I14" s="66">
        <v>727</v>
      </c>
      <c r="J14" s="68">
        <v>573</v>
      </c>
      <c r="K14" s="66">
        <v>605</v>
      </c>
      <c r="L14" s="66">
        <v>680</v>
      </c>
      <c r="M14" s="66">
        <v>700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273</v>
      </c>
      <c r="F15" s="66">
        <v>85</v>
      </c>
      <c r="G15" s="66">
        <v>180</v>
      </c>
      <c r="H15" s="67">
        <v>201</v>
      </c>
      <c r="I15" s="66">
        <v>201</v>
      </c>
      <c r="J15" s="68">
        <v>134</v>
      </c>
      <c r="K15" s="66">
        <v>190</v>
      </c>
      <c r="L15" s="66">
        <v>240</v>
      </c>
      <c r="M15" s="66">
        <v>254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35.5</v>
      </c>
      <c r="F16" s="66">
        <v>237</v>
      </c>
      <c r="G16" s="66">
        <v>0</v>
      </c>
      <c r="H16" s="67">
        <v>1</v>
      </c>
      <c r="I16" s="66">
        <v>1</v>
      </c>
      <c r="J16" s="68">
        <v>0</v>
      </c>
      <c r="K16" s="66">
        <v>0</v>
      </c>
      <c r="L16" s="66">
        <v>0</v>
      </c>
      <c r="M16" s="66">
        <v>0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7154.5</v>
      </c>
      <c r="F17" s="66">
        <v>4427</v>
      </c>
      <c r="G17" s="66">
        <v>618</v>
      </c>
      <c r="H17" s="67">
        <v>2199</v>
      </c>
      <c r="I17" s="66">
        <v>1809</v>
      </c>
      <c r="J17" s="68">
        <v>988</v>
      </c>
      <c r="K17" s="66">
        <v>2264</v>
      </c>
      <c r="L17" s="66">
        <v>2560</v>
      </c>
      <c r="M17" s="66">
        <v>2608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0</v>
      </c>
      <c r="F18" s="66">
        <v>0</v>
      </c>
      <c r="G18" s="66">
        <v>0</v>
      </c>
      <c r="H18" s="67">
        <v>0</v>
      </c>
      <c r="I18" s="66">
        <v>0</v>
      </c>
      <c r="J18" s="68">
        <v>0</v>
      </c>
      <c r="K18" s="66">
        <v>0</v>
      </c>
      <c r="L18" s="66">
        <v>0</v>
      </c>
      <c r="M18" s="66">
        <v>0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0</v>
      </c>
      <c r="G19" s="66">
        <v>0</v>
      </c>
      <c r="H19" s="67">
        <v>0</v>
      </c>
      <c r="I19" s="66">
        <v>0</v>
      </c>
      <c r="J19" s="68">
        <v>0</v>
      </c>
      <c r="K19" s="66">
        <v>0</v>
      </c>
      <c r="L19" s="66">
        <v>0</v>
      </c>
      <c r="M19" s="66">
        <v>0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0</v>
      </c>
      <c r="F21" s="66">
        <v>0</v>
      </c>
      <c r="G21" s="66">
        <v>0</v>
      </c>
      <c r="H21" s="67">
        <v>0</v>
      </c>
      <c r="I21" s="66">
        <v>0</v>
      </c>
      <c r="J21" s="68">
        <v>0</v>
      </c>
      <c r="K21" s="66">
        <v>0</v>
      </c>
      <c r="L21" s="66">
        <v>0</v>
      </c>
      <c r="M21" s="66">
        <v>0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7402</v>
      </c>
      <c r="F22" s="66">
        <v>2860</v>
      </c>
      <c r="G22" s="66">
        <v>2980</v>
      </c>
      <c r="H22" s="67">
        <v>2317</v>
      </c>
      <c r="I22" s="66">
        <v>2317</v>
      </c>
      <c r="J22" s="68">
        <v>2806</v>
      </c>
      <c r="K22" s="66">
        <v>2340</v>
      </c>
      <c r="L22" s="66">
        <v>2370</v>
      </c>
      <c r="M22" s="66">
        <v>2110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470</v>
      </c>
      <c r="F23" s="66">
        <v>163</v>
      </c>
      <c r="G23" s="66">
        <v>1</v>
      </c>
      <c r="H23" s="67">
        <v>0</v>
      </c>
      <c r="I23" s="66">
        <v>0</v>
      </c>
      <c r="J23" s="68">
        <v>0</v>
      </c>
      <c r="K23" s="66">
        <v>0</v>
      </c>
      <c r="L23" s="66">
        <v>0</v>
      </c>
      <c r="M23" s="66">
        <v>0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0</v>
      </c>
      <c r="F24" s="66">
        <v>2</v>
      </c>
      <c r="G24" s="66">
        <v>0</v>
      </c>
      <c r="H24" s="67">
        <v>15</v>
      </c>
      <c r="I24" s="66">
        <v>15</v>
      </c>
      <c r="J24" s="68">
        <v>15</v>
      </c>
      <c r="K24" s="66">
        <v>15</v>
      </c>
      <c r="L24" s="66">
        <v>16</v>
      </c>
      <c r="M24" s="66">
        <v>17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0</v>
      </c>
      <c r="J25" s="68">
        <v>270</v>
      </c>
      <c r="K25" s="66">
        <v>230</v>
      </c>
      <c r="L25" s="66">
        <v>260</v>
      </c>
      <c r="M25" s="66">
        <v>273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23</v>
      </c>
      <c r="F29" s="66">
        <v>38</v>
      </c>
      <c r="G29" s="66">
        <v>55</v>
      </c>
      <c r="H29" s="67">
        <v>111</v>
      </c>
      <c r="I29" s="66">
        <v>111</v>
      </c>
      <c r="J29" s="68">
        <v>0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11</v>
      </c>
      <c r="F30" s="66">
        <v>3</v>
      </c>
      <c r="G30" s="66">
        <v>2</v>
      </c>
      <c r="H30" s="67">
        <v>18</v>
      </c>
      <c r="I30" s="66">
        <v>18</v>
      </c>
      <c r="J30" s="68">
        <v>0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6</v>
      </c>
      <c r="F32" s="66">
        <v>10</v>
      </c>
      <c r="G32" s="66">
        <v>1</v>
      </c>
      <c r="H32" s="67">
        <v>42</v>
      </c>
      <c r="I32" s="66">
        <v>42</v>
      </c>
      <c r="J32" s="68">
        <v>0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1</v>
      </c>
      <c r="F33" s="66">
        <v>0</v>
      </c>
      <c r="G33" s="66">
        <v>0</v>
      </c>
      <c r="H33" s="67">
        <v>1</v>
      </c>
      <c r="I33" s="66">
        <v>1</v>
      </c>
      <c r="J33" s="68">
        <v>0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0</v>
      </c>
      <c r="I35" s="66">
        <v>0</v>
      </c>
      <c r="J35" s="68">
        <v>0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0</v>
      </c>
      <c r="F36" s="66">
        <v>0</v>
      </c>
      <c r="G36" s="66">
        <v>0</v>
      </c>
      <c r="H36" s="67">
        <v>0</v>
      </c>
      <c r="I36" s="66">
        <v>0</v>
      </c>
      <c r="J36" s="68">
        <v>0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178</v>
      </c>
      <c r="F37" s="66">
        <v>1</v>
      </c>
      <c r="G37" s="66">
        <v>55</v>
      </c>
      <c r="H37" s="67">
        <v>245</v>
      </c>
      <c r="I37" s="66">
        <v>245</v>
      </c>
      <c r="J37" s="68">
        <v>12</v>
      </c>
      <c r="K37" s="66">
        <v>33</v>
      </c>
      <c r="L37" s="66">
        <v>50</v>
      </c>
      <c r="M37" s="66">
        <v>54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238</v>
      </c>
      <c r="F38" s="66">
        <v>224</v>
      </c>
      <c r="G38" s="66">
        <v>169</v>
      </c>
      <c r="H38" s="67">
        <v>356</v>
      </c>
      <c r="I38" s="66">
        <v>356</v>
      </c>
      <c r="J38" s="68">
        <v>70</v>
      </c>
      <c r="K38" s="66">
        <v>145</v>
      </c>
      <c r="L38" s="66">
        <v>190</v>
      </c>
      <c r="M38" s="66">
        <v>200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42</v>
      </c>
      <c r="F39" s="66">
        <v>303</v>
      </c>
      <c r="G39" s="66">
        <v>562</v>
      </c>
      <c r="H39" s="67">
        <v>246</v>
      </c>
      <c r="I39" s="66">
        <v>246</v>
      </c>
      <c r="J39" s="68">
        <v>567</v>
      </c>
      <c r="K39" s="66">
        <v>520</v>
      </c>
      <c r="L39" s="66">
        <v>580</v>
      </c>
      <c r="M39" s="66">
        <v>608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0</v>
      </c>
      <c r="F40" s="66">
        <v>25</v>
      </c>
      <c r="G40" s="66">
        <v>4</v>
      </c>
      <c r="H40" s="67">
        <v>6</v>
      </c>
      <c r="I40" s="66">
        <v>6</v>
      </c>
      <c r="J40" s="68">
        <v>0</v>
      </c>
      <c r="K40" s="66">
        <v>0</v>
      </c>
      <c r="L40" s="66">
        <v>0</v>
      </c>
      <c r="M40" s="66">
        <v>0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0</v>
      </c>
      <c r="F41" s="66">
        <v>40</v>
      </c>
      <c r="G41" s="66">
        <v>23</v>
      </c>
      <c r="H41" s="67">
        <v>46</v>
      </c>
      <c r="I41" s="66">
        <v>46</v>
      </c>
      <c r="J41" s="68">
        <v>164</v>
      </c>
      <c r="K41" s="66">
        <v>100</v>
      </c>
      <c r="L41" s="66">
        <v>150</v>
      </c>
      <c r="M41" s="66">
        <v>155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3691</v>
      </c>
      <c r="F42" s="66">
        <v>511</v>
      </c>
      <c r="G42" s="66">
        <v>2384</v>
      </c>
      <c r="H42" s="67">
        <v>2029</v>
      </c>
      <c r="I42" s="66">
        <v>2085</v>
      </c>
      <c r="J42" s="68">
        <v>3303</v>
      </c>
      <c r="K42" s="66">
        <v>2676</v>
      </c>
      <c r="L42" s="66">
        <v>2572</v>
      </c>
      <c r="M42" s="66">
        <v>2690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0</v>
      </c>
      <c r="F43" s="66">
        <v>1623</v>
      </c>
      <c r="G43" s="66">
        <v>51</v>
      </c>
      <c r="H43" s="67">
        <v>61</v>
      </c>
      <c r="I43" s="66">
        <v>61</v>
      </c>
      <c r="J43" s="68">
        <v>50</v>
      </c>
      <c r="K43" s="66">
        <v>0</v>
      </c>
      <c r="L43" s="66">
        <v>0</v>
      </c>
      <c r="M43" s="66">
        <v>0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226</v>
      </c>
      <c r="F44" s="66">
        <v>178</v>
      </c>
      <c r="G44" s="66">
        <v>54</v>
      </c>
      <c r="H44" s="67">
        <v>89</v>
      </c>
      <c r="I44" s="66">
        <v>89</v>
      </c>
      <c r="J44" s="68">
        <v>456</v>
      </c>
      <c r="K44" s="66">
        <v>463</v>
      </c>
      <c r="L44" s="66">
        <v>510</v>
      </c>
      <c r="M44" s="66">
        <v>526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368</v>
      </c>
      <c r="F45" s="66">
        <v>3150</v>
      </c>
      <c r="G45" s="66">
        <v>483</v>
      </c>
      <c r="H45" s="67">
        <v>532</v>
      </c>
      <c r="I45" s="66">
        <v>532</v>
      </c>
      <c r="J45" s="68">
        <v>60</v>
      </c>
      <c r="K45" s="66">
        <v>122</v>
      </c>
      <c r="L45" s="66">
        <v>155</v>
      </c>
      <c r="M45" s="66">
        <v>163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0</v>
      </c>
      <c r="J46" s="75">
        <v>12</v>
      </c>
      <c r="K46" s="73">
        <v>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10</v>
      </c>
      <c r="G47" s="81">
        <f t="shared" si="3"/>
        <v>0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10</v>
      </c>
      <c r="G48" s="59">
        <v>0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1298</v>
      </c>
      <c r="F51" s="51">
        <f t="shared" ref="F51:M51" si="4">F52+F59+F62+F63+F64+F72+F73</f>
        <v>431</v>
      </c>
      <c r="G51" s="51">
        <f t="shared" si="4"/>
        <v>494</v>
      </c>
      <c r="H51" s="52">
        <f t="shared" si="4"/>
        <v>340</v>
      </c>
      <c r="I51" s="51">
        <f t="shared" si="4"/>
        <v>172</v>
      </c>
      <c r="J51" s="53">
        <f t="shared" si="4"/>
        <v>283</v>
      </c>
      <c r="K51" s="51">
        <f t="shared" si="4"/>
        <v>365</v>
      </c>
      <c r="L51" s="51">
        <f t="shared" si="4"/>
        <v>375</v>
      </c>
      <c r="M51" s="51">
        <f t="shared" si="4"/>
        <v>395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0</v>
      </c>
      <c r="F52" s="59">
        <f t="shared" ref="F52:M52" si="5">F53+F56</f>
        <v>5</v>
      </c>
      <c r="G52" s="59">
        <f t="shared" si="5"/>
        <v>0</v>
      </c>
      <c r="H52" s="60">
        <f t="shared" si="5"/>
        <v>0</v>
      </c>
      <c r="I52" s="59">
        <f t="shared" si="5"/>
        <v>0</v>
      </c>
      <c r="J52" s="61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0</v>
      </c>
      <c r="F53" s="73">
        <f t="shared" ref="F53:M53" si="6">SUM(F54:F55)</f>
        <v>5</v>
      </c>
      <c r="G53" s="73">
        <f t="shared" si="6"/>
        <v>0</v>
      </c>
      <c r="H53" s="74">
        <f t="shared" si="6"/>
        <v>0</v>
      </c>
      <c r="I53" s="73">
        <f t="shared" si="6"/>
        <v>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0</v>
      </c>
      <c r="F55" s="73">
        <v>5</v>
      </c>
      <c r="G55" s="73">
        <v>0</v>
      </c>
      <c r="H55" s="74">
        <v>0</v>
      </c>
      <c r="I55" s="73">
        <v>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73">
        <f>SUM(E57:E58)</f>
        <v>0</v>
      </c>
      <c r="F56" s="73">
        <f t="shared" ref="F56:M56" si="7">SUM(F57:F58)</f>
        <v>0</v>
      </c>
      <c r="G56" s="73">
        <f t="shared" si="7"/>
        <v>0</v>
      </c>
      <c r="H56" s="74">
        <f t="shared" si="7"/>
        <v>0</v>
      </c>
      <c r="I56" s="73">
        <f t="shared" si="7"/>
        <v>0</v>
      </c>
      <c r="J56" s="75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0</v>
      </c>
      <c r="J58" s="75">
        <v>0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0</v>
      </c>
      <c r="F59" s="81">
        <f t="shared" ref="F59:M59" si="8">SUM(F60:F61)</f>
        <v>0</v>
      </c>
      <c r="G59" s="81">
        <f t="shared" si="8"/>
        <v>1</v>
      </c>
      <c r="H59" s="82">
        <f t="shared" si="8"/>
        <v>0</v>
      </c>
      <c r="I59" s="81">
        <f t="shared" si="8"/>
        <v>0</v>
      </c>
      <c r="J59" s="83">
        <f t="shared" si="8"/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0</v>
      </c>
      <c r="F61" s="73">
        <v>0</v>
      </c>
      <c r="G61" s="73">
        <v>1</v>
      </c>
      <c r="H61" s="74">
        <v>0</v>
      </c>
      <c r="I61" s="73">
        <v>0</v>
      </c>
      <c r="J61" s="75">
        <v>0</v>
      </c>
      <c r="K61" s="73">
        <v>0</v>
      </c>
      <c r="L61" s="73">
        <v>0</v>
      </c>
      <c r="M61" s="73">
        <v>0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0</v>
      </c>
      <c r="G62" s="66">
        <v>0</v>
      </c>
      <c r="H62" s="67">
        <v>0</v>
      </c>
      <c r="I62" s="66">
        <v>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39" t="s">
        <v>9</v>
      </c>
      <c r="E64" s="73">
        <f>E65+E68</f>
        <v>267</v>
      </c>
      <c r="F64" s="73">
        <f t="shared" ref="F64:M64" si="9">F65+F68</f>
        <v>0</v>
      </c>
      <c r="G64" s="73">
        <f t="shared" si="9"/>
        <v>0</v>
      </c>
      <c r="H64" s="74">
        <f t="shared" si="9"/>
        <v>0</v>
      </c>
      <c r="I64" s="73">
        <f t="shared" si="9"/>
        <v>0</v>
      </c>
      <c r="J64" s="75">
        <f t="shared" si="9"/>
        <v>0</v>
      </c>
      <c r="K64" s="73">
        <f t="shared" si="9"/>
        <v>0</v>
      </c>
      <c r="L64" s="73">
        <f t="shared" si="9"/>
        <v>0</v>
      </c>
      <c r="M64" s="73">
        <f t="shared" si="9"/>
        <v>0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267</v>
      </c>
      <c r="F65" s="81">
        <f t="shared" ref="F65:M65" si="10">SUM(F66:F67)</f>
        <v>0</v>
      </c>
      <c r="G65" s="81">
        <f t="shared" si="10"/>
        <v>0</v>
      </c>
      <c r="H65" s="82">
        <f t="shared" si="10"/>
        <v>0</v>
      </c>
      <c r="I65" s="81">
        <f t="shared" si="10"/>
        <v>0</v>
      </c>
      <c r="J65" s="83">
        <f t="shared" si="10"/>
        <v>0</v>
      </c>
      <c r="K65" s="81">
        <f t="shared" si="10"/>
        <v>0</v>
      </c>
      <c r="L65" s="81">
        <f t="shared" si="10"/>
        <v>0</v>
      </c>
      <c r="M65" s="81">
        <f t="shared" si="10"/>
        <v>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267</v>
      </c>
      <c r="F67" s="73">
        <v>0</v>
      </c>
      <c r="G67" s="73">
        <v>0</v>
      </c>
      <c r="H67" s="74">
        <v>0</v>
      </c>
      <c r="I67" s="73">
        <v>0</v>
      </c>
      <c r="J67" s="75">
        <v>0</v>
      </c>
      <c r="K67" s="73">
        <v>0</v>
      </c>
      <c r="L67" s="73">
        <v>0</v>
      </c>
      <c r="M67" s="75">
        <v>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0</v>
      </c>
      <c r="I68" s="66">
        <f t="shared" si="11"/>
        <v>0</v>
      </c>
      <c r="J68" s="68">
        <f t="shared" si="11"/>
        <v>0</v>
      </c>
      <c r="K68" s="66">
        <f t="shared" si="11"/>
        <v>0</v>
      </c>
      <c r="L68" s="66">
        <f t="shared" si="11"/>
        <v>0</v>
      </c>
      <c r="M68" s="66">
        <f t="shared" si="11"/>
        <v>0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0</v>
      </c>
      <c r="I70" s="73">
        <v>0</v>
      </c>
      <c r="J70" s="75">
        <v>0</v>
      </c>
      <c r="K70" s="73">
        <v>0</v>
      </c>
      <c r="L70" s="73">
        <v>0</v>
      </c>
      <c r="M70" s="75">
        <v>0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90</v>
      </c>
      <c r="F72" s="66">
        <v>12</v>
      </c>
      <c r="G72" s="66">
        <v>0</v>
      </c>
      <c r="H72" s="67">
        <v>190</v>
      </c>
      <c r="I72" s="66">
        <v>12</v>
      </c>
      <c r="J72" s="68">
        <v>21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941</v>
      </c>
      <c r="F73" s="66">
        <f t="shared" ref="F73:M73" si="12">SUM(F74:F75)</f>
        <v>414</v>
      </c>
      <c r="G73" s="66">
        <f t="shared" si="12"/>
        <v>493</v>
      </c>
      <c r="H73" s="67">
        <f t="shared" si="12"/>
        <v>150</v>
      </c>
      <c r="I73" s="66">
        <f t="shared" si="12"/>
        <v>160</v>
      </c>
      <c r="J73" s="68">
        <f t="shared" si="12"/>
        <v>262</v>
      </c>
      <c r="K73" s="66">
        <f t="shared" si="12"/>
        <v>365</v>
      </c>
      <c r="L73" s="66">
        <f t="shared" si="12"/>
        <v>375</v>
      </c>
      <c r="M73" s="66">
        <f t="shared" si="12"/>
        <v>395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0</v>
      </c>
      <c r="F74" s="59">
        <v>0</v>
      </c>
      <c r="G74" s="59">
        <v>0</v>
      </c>
      <c r="H74" s="60">
        <v>0</v>
      </c>
      <c r="I74" s="59">
        <v>0</v>
      </c>
      <c r="J74" s="61">
        <v>0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941</v>
      </c>
      <c r="F75" s="73">
        <v>414</v>
      </c>
      <c r="G75" s="73">
        <v>493</v>
      </c>
      <c r="H75" s="74">
        <v>150</v>
      </c>
      <c r="I75" s="73">
        <v>160</v>
      </c>
      <c r="J75" s="75">
        <v>262</v>
      </c>
      <c r="K75" s="73">
        <v>365</v>
      </c>
      <c r="L75" s="73">
        <v>375</v>
      </c>
      <c r="M75" s="73">
        <v>395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1370</v>
      </c>
      <c r="F77" s="51">
        <f t="shared" ref="F77:M77" si="13">F78+F81+F84+F85+F86+F87+F88</f>
        <v>432</v>
      </c>
      <c r="G77" s="51">
        <f t="shared" si="13"/>
        <v>164</v>
      </c>
      <c r="H77" s="52">
        <f t="shared" si="13"/>
        <v>170</v>
      </c>
      <c r="I77" s="51">
        <f t="shared" si="13"/>
        <v>172</v>
      </c>
      <c r="J77" s="53">
        <f t="shared" si="13"/>
        <v>207</v>
      </c>
      <c r="K77" s="51">
        <f t="shared" si="13"/>
        <v>170</v>
      </c>
      <c r="L77" s="51">
        <f t="shared" si="13"/>
        <v>170</v>
      </c>
      <c r="M77" s="51">
        <f t="shared" si="13"/>
        <v>179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0</v>
      </c>
      <c r="F78" s="81">
        <f t="shared" ref="F78:M78" si="14">SUM(F79:F80)</f>
        <v>0</v>
      </c>
      <c r="G78" s="81">
        <f t="shared" si="14"/>
        <v>0</v>
      </c>
      <c r="H78" s="82">
        <f t="shared" si="14"/>
        <v>0</v>
      </c>
      <c r="I78" s="81">
        <f t="shared" si="14"/>
        <v>0</v>
      </c>
      <c r="J78" s="83">
        <f t="shared" si="14"/>
        <v>0</v>
      </c>
      <c r="K78" s="81">
        <f t="shared" si="14"/>
        <v>0</v>
      </c>
      <c r="L78" s="81">
        <f t="shared" si="14"/>
        <v>0</v>
      </c>
      <c r="M78" s="81">
        <f t="shared" si="14"/>
        <v>0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0</v>
      </c>
      <c r="F79" s="59">
        <v>0</v>
      </c>
      <c r="G79" s="59">
        <v>0</v>
      </c>
      <c r="H79" s="60">
        <v>0</v>
      </c>
      <c r="I79" s="59">
        <v>0</v>
      </c>
      <c r="J79" s="61">
        <v>0</v>
      </c>
      <c r="K79" s="59">
        <v>0</v>
      </c>
      <c r="L79" s="59">
        <v>0</v>
      </c>
      <c r="M79" s="59">
        <v>0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1342</v>
      </c>
      <c r="F81" s="66">
        <f t="shared" ref="F81:M81" si="15">SUM(F82:F83)</f>
        <v>432</v>
      </c>
      <c r="G81" s="66">
        <f t="shared" si="15"/>
        <v>164</v>
      </c>
      <c r="H81" s="67">
        <f t="shared" si="15"/>
        <v>170</v>
      </c>
      <c r="I81" s="66">
        <f t="shared" si="15"/>
        <v>172</v>
      </c>
      <c r="J81" s="68">
        <f t="shared" si="15"/>
        <v>207</v>
      </c>
      <c r="K81" s="66">
        <f t="shared" si="15"/>
        <v>170</v>
      </c>
      <c r="L81" s="66">
        <f t="shared" si="15"/>
        <v>170</v>
      </c>
      <c r="M81" s="66">
        <f t="shared" si="15"/>
        <v>179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0</v>
      </c>
      <c r="G82" s="59">
        <v>0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1342</v>
      </c>
      <c r="F83" s="73">
        <v>432</v>
      </c>
      <c r="G83" s="73">
        <v>164</v>
      </c>
      <c r="H83" s="74">
        <v>170</v>
      </c>
      <c r="I83" s="73">
        <v>172</v>
      </c>
      <c r="J83" s="75">
        <v>207</v>
      </c>
      <c r="K83" s="73">
        <v>170</v>
      </c>
      <c r="L83" s="73">
        <v>170</v>
      </c>
      <c r="M83" s="73">
        <v>179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0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28</v>
      </c>
      <c r="F88" s="66">
        <v>0</v>
      </c>
      <c r="G88" s="66">
        <v>0</v>
      </c>
      <c r="H88" s="67">
        <v>0</v>
      </c>
      <c r="I88" s="66">
        <v>0</v>
      </c>
      <c r="J88" s="68">
        <v>0</v>
      </c>
      <c r="K88" s="66">
        <v>0</v>
      </c>
      <c r="L88" s="66">
        <v>0</v>
      </c>
      <c r="M88" s="66">
        <v>0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18</v>
      </c>
      <c r="F90" s="51">
        <v>0</v>
      </c>
      <c r="G90" s="51">
        <v>0</v>
      </c>
      <c r="H90" s="52">
        <v>0</v>
      </c>
      <c r="I90" s="51">
        <v>0</v>
      </c>
      <c r="J90" s="53">
        <v>0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57464</v>
      </c>
      <c r="F92" s="38">
        <f t="shared" ref="F92:M92" si="16">F4+F51+F77+F90</f>
        <v>46517</v>
      </c>
      <c r="G92" s="38">
        <f t="shared" si="16"/>
        <v>35695</v>
      </c>
      <c r="H92" s="39">
        <f t="shared" si="16"/>
        <v>46083</v>
      </c>
      <c r="I92" s="38">
        <f t="shared" si="16"/>
        <v>39973</v>
      </c>
      <c r="J92" s="40">
        <f t="shared" si="16"/>
        <v>39973</v>
      </c>
      <c r="K92" s="38">
        <f t="shared" si="16"/>
        <v>44196</v>
      </c>
      <c r="L92" s="38">
        <f t="shared" si="16"/>
        <v>45764</v>
      </c>
      <c r="M92" s="38">
        <f t="shared" si="16"/>
        <v>47369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/>
      <c r="D101" s="124"/>
      <c r="N101" s="124"/>
      <c r="O101" s="124"/>
    </row>
    <row r="102" spans="3:15" s="14" customFormat="1" x14ac:dyDescent="0.2">
      <c r="C102" s="124"/>
      <c r="D102" s="124"/>
      <c r="N102" s="124"/>
      <c r="O102" s="124"/>
    </row>
    <row r="103" spans="3:15" s="14" customFormat="1" x14ac:dyDescent="0.2">
      <c r="C103" s="124"/>
      <c r="D103" s="124"/>
      <c r="N103" s="124"/>
      <c r="O103" s="124"/>
    </row>
    <row r="104" spans="3:15" s="14" customFormat="1" x14ac:dyDescent="0.2">
      <c r="C104" s="124"/>
      <c r="D104" s="124"/>
      <c r="N104" s="124"/>
      <c r="O104" s="124"/>
    </row>
    <row r="105" spans="3:15" s="14" customFormat="1" x14ac:dyDescent="0.2">
      <c r="C105" s="124"/>
      <c r="D105" s="124"/>
      <c r="N105" s="124"/>
      <c r="O105" s="124"/>
    </row>
    <row r="106" spans="3:15" s="14" customFormat="1" x14ac:dyDescent="0.2">
      <c r="C106" s="124"/>
      <c r="D106" s="124"/>
      <c r="N106" s="124"/>
      <c r="O106" s="124"/>
    </row>
    <row r="107" spans="3:15" s="14" customFormat="1" x14ac:dyDescent="0.2">
      <c r="C107" s="124"/>
      <c r="D107" s="124"/>
      <c r="N107" s="124"/>
      <c r="O107" s="124"/>
    </row>
    <row r="108" spans="3:15" s="14" customFormat="1" x14ac:dyDescent="0.2">
      <c r="C108" s="124"/>
      <c r="D108" s="124"/>
      <c r="N108" s="124"/>
      <c r="O108" s="124"/>
    </row>
    <row r="109" spans="3:15" s="14" customFormat="1" x14ac:dyDescent="0.2">
      <c r="C109" s="124"/>
      <c r="D109" s="124"/>
      <c r="N109" s="124"/>
      <c r="O109" s="124"/>
    </row>
    <row r="110" spans="3:15" s="14" customFormat="1" x14ac:dyDescent="0.2">
      <c r="C110" s="124"/>
      <c r="D110" s="124"/>
      <c r="N110" s="124"/>
      <c r="O110" s="124"/>
    </row>
    <row r="111" spans="3:15" s="14" customFormat="1" x14ac:dyDescent="0.2">
      <c r="C111" s="124"/>
      <c r="D111" s="124"/>
      <c r="N111" s="124"/>
      <c r="O111" s="124"/>
    </row>
    <row r="112" spans="3:15" s="14" customFormat="1" x14ac:dyDescent="0.2">
      <c r="C112" s="124"/>
      <c r="D112" s="124"/>
      <c r="N112" s="124"/>
      <c r="O112" s="124"/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2014-05-29T07:20:30Z</dcterms:created>
  <dcterms:modified xsi:type="dcterms:W3CDTF">2014-05-30T07:59:51Z</dcterms:modified>
</cp:coreProperties>
</file>